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<sst xmlns="http://schemas.openxmlformats.org/spreadsheetml/2006/main" count="1765" uniqueCount="552">
  <si>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</si>
  <si>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</si>
  <si>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</si>
  <si>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</si>
  <si>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</si>
  <si>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</si>
  <si>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</si>
  <si>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</si>
  <si>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</si>
  <si>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</si>
  <si>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</si>
  <si>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</si>
  <si>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</si>
  <si>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</si>
  <si>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</si>
  <si>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</si>
  <si>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</si>
  <si>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</si>
  <si>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</si>
  <si>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</si>
  <si>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</si>
  <si>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</si>
  <si>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</si>
  <si>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</si>
  <si>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</si>
  <si>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</si>
  <si>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</si>
  <si>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</si>
  <si>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</si>
  <si>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</si>
  <si>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</si>
  <si>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</si>
  <si>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</si>
  <si>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</si>
  <si>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</si>
  <si>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</si>
  <si>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</si>
  <si>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</si>
  <si>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</si>
  <si>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</si>
  <si>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</si>
  <si>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</si>
  <si>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</si>
  <si>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</si>
  <si>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401</t>
  </si>
  <si>
    <t>云南民族博物馆</t>
  </si>
  <si>
    <t>401001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</si>
  <si>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</si>
  <si>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</si>
  <si>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</si>
  <si>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</si>
  <si>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</si>
  <si>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</si>
  <si>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</si>
  <si>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</si>
  <si>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</si>
  <si>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</si>
  <si>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</si>
  <si>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</si>
  <si>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</si>
  <si>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</si>
  <si>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</si>
  <si>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20123</t>
  </si>
  <si>
    <t>民族事务</t>
  </si>
  <si>
    <t>2012304</t>
  </si>
  <si>
    <t>民族工作专项</t>
  </si>
  <si>
    <t>207</t>
  </si>
  <si>
    <t>文化旅游体育与传媒支出</t>
  </si>
  <si>
    <t>20702</t>
  </si>
  <si>
    <t>文物</t>
  </si>
  <si>
    <t>2070204</t>
  </si>
  <si>
    <t>文物保护</t>
  </si>
  <si>
    <t>2070205</t>
  </si>
  <si>
    <t>博物馆</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</si>
  <si>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</si>
  <si>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</si>
  <si>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</si>
  <si>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</si>
  <si>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</si>
  <si>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</si>
  <si>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</si>
  <si>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</si>
  <si>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</si>
  <si>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</si>
  <si>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</si>
  <si>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</si>
  <si>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</si>
  <si>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</si>
  <si>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</si>
  <si>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</si>
  <si>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</si>
  <si>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</si>
  <si>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</si>
  <si>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</si>
  <si>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</si>
  <si>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</si>
  <si>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</si>
  <si>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</si>
  <si>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</si>
  <si>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</si>
  <si>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</si>
  <si>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</si>
  <si>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</si>
  <si>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</si>
  <si>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</si>
  <si>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</si>
  <si>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</si>
  <si>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</si>
  <si>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</si>
  <si>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</si>
  <si>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</si>
  <si>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</si>
  <si>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</si>
  <si>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</si>
  <si>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</si>
  <si>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</si>
  <si>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</si>
  <si>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</si>
  <si>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</si>
  <si>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</si>
  <si>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</si>
  <si>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</si>
  <si>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</si>
  <si>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</si>
  <si>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</si>
  <si>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</si>
  <si>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</si>
  <si>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</si>
  <si>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</si>
  <si>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</si>
  <si>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</si>
  <si>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</si>
  <si>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</si>
  <si>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</si>
  <si>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</si>
  <si>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</si>
  <si>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</si>
  <si>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</si>
  <si>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</si>
  <si>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</si>
  <si>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</si>
  <si>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</si>
  <si>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</si>
  <si>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</si>
  <si>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</si>
  <si>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</si>
  <si>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</si>
  <si>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</si>
  <si>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</si>
  <si>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</si>
  <si>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530000210000000033660</t>
  </si>
  <si>
    <t>事业人员支出工资</t>
  </si>
  <si>
    <t>30101</t>
  </si>
  <si>
    <t>基本工资</t>
  </si>
  <si>
    <t>30102</t>
  </si>
  <si>
    <t>津贴补贴</t>
  </si>
  <si>
    <t>30103</t>
  </si>
  <si>
    <t>奖金</t>
  </si>
  <si>
    <t>30107</t>
  </si>
  <si>
    <t>绩效工资</t>
  </si>
  <si>
    <t>530000210000000033665</t>
  </si>
  <si>
    <t>社会保障缴费</t>
  </si>
  <si>
    <t>30108</t>
  </si>
  <si>
    <t>机关事业单位基本养老保险缴费</t>
  </si>
  <si>
    <t>30112</t>
  </si>
  <si>
    <t>其他社会保障缴费</t>
  </si>
  <si>
    <t>30110</t>
  </si>
  <si>
    <t>职工基本医疗保险缴费</t>
  </si>
  <si>
    <t>30111</t>
  </si>
  <si>
    <t>公务员医疗补助缴费</t>
  </si>
  <si>
    <t>530000210000000033672</t>
  </si>
  <si>
    <t>30113</t>
  </si>
  <si>
    <t>530000210000000033679</t>
  </si>
  <si>
    <t>公车购置及运维费</t>
  </si>
  <si>
    <t>30231</t>
  </si>
  <si>
    <t>公务用车运行维护费</t>
  </si>
  <si>
    <t>530000210000000033680</t>
  </si>
  <si>
    <t>30217</t>
  </si>
  <si>
    <t>530000210000000033681</t>
  </si>
  <si>
    <t>工会经费</t>
  </si>
  <si>
    <t>30228</t>
  </si>
  <si>
    <t>530000210000000033682</t>
  </si>
  <si>
    <t>一般公用经费</t>
  </si>
  <si>
    <t>30201</t>
  </si>
  <si>
    <t>办公费</t>
  </si>
  <si>
    <t>30205</t>
  </si>
  <si>
    <t>水费</t>
  </si>
  <si>
    <t>30206</t>
  </si>
  <si>
    <t>电费</t>
  </si>
  <si>
    <t>30207</t>
  </si>
  <si>
    <t>邮电费</t>
  </si>
  <si>
    <t>30211</t>
  </si>
  <si>
    <t>差旅费</t>
  </si>
  <si>
    <t>30213</t>
  </si>
  <si>
    <t>维修（护）费</t>
  </si>
  <si>
    <t>30216</t>
  </si>
  <si>
    <t>培训费</t>
  </si>
  <si>
    <t>30218</t>
  </si>
  <si>
    <t>专用材料费</t>
  </si>
  <si>
    <t>30299</t>
  </si>
  <si>
    <t>其他商品和服务支出</t>
  </si>
  <si>
    <t>31002</t>
  </si>
  <si>
    <t>办公设备购置</t>
  </si>
  <si>
    <t>预算05-1表</t>
  </si>
  <si>
    <t>2026年部门项目支出预算表</t>
  </si>
  <si>
    <t>项目分类</t>
  </si>
  <si>
    <t>项目单位</t>
  </si>
  <si>
    <t>本年拨款</t>
  </si>
  <si>
    <t>其中：本次下达</t>
  </si>
  <si>
    <t>部门预算机动经费</t>
  </si>
  <si>
    <t>其他运转类</t>
  </si>
  <si>
    <t>530000241100002034465</t>
  </si>
  <si>
    <t>30202</t>
  </si>
  <si>
    <t>印刷费</t>
  </si>
  <si>
    <t>31003</t>
  </si>
  <si>
    <t>专用设备购置</t>
  </si>
  <si>
    <t>民族文化教育专项资金</t>
  </si>
  <si>
    <t>事业发展类</t>
  </si>
  <si>
    <t>530000261100005170983</t>
  </si>
  <si>
    <t>30214</t>
  </si>
  <si>
    <t>租赁费</t>
  </si>
  <si>
    <t>31021</t>
  </si>
  <si>
    <t>文物和陈列品购置</t>
  </si>
  <si>
    <t>其他人员支出</t>
  </si>
  <si>
    <t>民生类</t>
  </si>
  <si>
    <t>530000231100001523417</t>
  </si>
  <si>
    <t>30199</t>
  </si>
  <si>
    <t>其他工资福利支出</t>
  </si>
  <si>
    <t>云南民族博物馆馆藏文物预防性保护项目专项经费</t>
  </si>
  <si>
    <t>专项业务类</t>
  </si>
  <si>
    <t>530000251100003882057</t>
  </si>
  <si>
    <t>30227</t>
  </si>
  <si>
    <t>委托业务费</t>
  </si>
  <si>
    <t>云南民族博物馆机构运行专项经费</t>
  </si>
  <si>
    <t>530000241100002035112</t>
  </si>
  <si>
    <t>云南民族博物馆免费开放及文物保护专项经费</t>
  </si>
  <si>
    <t>530000200000000006954</t>
  </si>
  <si>
    <t>云南民族博物馆事业发展项目经费</t>
  </si>
  <si>
    <t>530000251100003228719</t>
  </si>
  <si>
    <t>30240</t>
  </si>
  <si>
    <t>税金及附加费用</t>
  </si>
  <si>
    <t>30311</t>
  </si>
  <si>
    <t>代缴社会保险费</t>
  </si>
  <si>
    <t>云南民族文化宫公益性开放专项经费</t>
  </si>
  <si>
    <t>530000261100004460897</t>
  </si>
  <si>
    <t>30209</t>
  </si>
  <si>
    <t>物业管理费</t>
  </si>
  <si>
    <t>政务信息化运维服务项目补助资金</t>
  </si>
  <si>
    <t>530000251100003884918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</si>
  <si>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</si>
  <si>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</si>
  <si>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</si>
  <si>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</si>
  <si>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</si>
  <si>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</si>
  <si>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</si>
  <si>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</si>
  <si>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</si>
  <si>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</si>
  <si>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</si>
  <si>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</si>
  <si>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1.年接待观众100万人次；2.年免费开放天数不低于300天；3.塑造文化品牌，促进文化传承。</t>
  </si>
  <si>
    <t>产出指标</t>
  </si>
  <si>
    <t>数量指标</t>
  </si>
  <si>
    <t>博物馆年持续开放天数</t>
  </si>
  <si>
    <t>&gt;=</t>
  </si>
  <si>
    <t>300</t>
  </si>
  <si>
    <t>天</t>
  </si>
  <si>
    <t>定量指标</t>
  </si>
  <si>
    <t xml:space="preserve">对外开放持续天数 </t>
  </si>
  <si>
    <t>基本陈列维护与更新项目数量</t>
  </si>
  <si>
    <t>=</t>
  </si>
  <si>
    <t>项</t>
  </si>
  <si>
    <t>1. 硬件设施维护 2. 展品保养、修复；3.内容更新</t>
  </si>
  <si>
    <t>质量指标</t>
  </si>
  <si>
    <t>博物馆屋面防水合格率</t>
  </si>
  <si>
    <t>100</t>
  </si>
  <si>
    <t>%</t>
  </si>
  <si>
    <t>保障屋面防水质量。</t>
  </si>
  <si>
    <t>效益指标</t>
  </si>
  <si>
    <t>社会效益</t>
  </si>
  <si>
    <t>年接待人次</t>
  </si>
  <si>
    <t>万人次</t>
  </si>
  <si>
    <t>年接待人次。</t>
  </si>
  <si>
    <t>网微浏览量</t>
  </si>
  <si>
    <t>10</t>
  </si>
  <si>
    <t>满意度指标</t>
  </si>
  <si>
    <t>服务对象满意度</t>
  </si>
  <si>
    <t>观众满意度</t>
  </si>
  <si>
    <t>90</t>
  </si>
  <si>
    <t>通过问卷调查和观众现场留言</t>
  </si>
  <si>
    <t>成本指标</t>
  </si>
  <si>
    <t>经济成本指标</t>
  </si>
  <si>
    <t>购置办公设备成本控制</t>
  </si>
  <si>
    <t>&lt;=</t>
  </si>
  <si>
    <t>购置办公设备成本控制。</t>
  </si>
  <si>
    <t>1.完成“铸牢中华民族共同体意识系列活动：从文化瑰宝到精神家园——2026年5.18国际博物馆日宣教活动”。2.完成铸牢中华民族共同体意识系列展《百花齐放彩云南——构筑共有精神家园 共享民族优秀文化展》展览、视频制作和宣教活动。3.创作一首以民族乐器伴奏说唱形式呈现的歌曲，并同步制作MV动画。4.完成60件民族文物的征集。5.完成云南民族博物馆（云南民族文化宫）2026年陈列展览日常维护与更新，包括展柜、常设展览修订、灯光系统改造等。6.完成讲解能力显著提升。7.完成2026年“融美云南 道物中华”铸牢中华民族共同体意识讲解邀请赛系列活动，聚焦“如何联动新媒体平台讲好云南旅游促进各民族交往交流交融故事”主题，以专业视角、鲜活案例解码铸牢中华民族共同体意识的云南实践。8.完成云南民族文化宫3个展线上展厅搭建及数字化内容制作。</t>
  </si>
  <si>
    <t>5·18铸牢主题宣教活动数量</t>
  </si>
  <si>
    <t>1.0</t>
  </si>
  <si>
    <t>场</t>
  </si>
  <si>
    <t>5·18铸牢主题宣教项目综合活动数量。</t>
  </si>
  <si>
    <t>完成百花齐放主题展览数量</t>
  </si>
  <si>
    <t>完成百花齐放主题展览数量。</t>
  </si>
  <si>
    <t>文化宫3个展线上展建设</t>
  </si>
  <si>
    <t>个</t>
  </si>
  <si>
    <t>文化宫线上展厅的搭建及内容制作。</t>
  </si>
  <si>
    <t>新征集民族文物数量</t>
  </si>
  <si>
    <t>60</t>
  </si>
  <si>
    <t>件</t>
  </si>
  <si>
    <t>对实际新征集民族文物藏品数量的核定。</t>
  </si>
  <si>
    <t>陈列展览日常维护与更新数量</t>
  </si>
  <si>
    <t>1. 硬件设施升级 
完成2组恒温恒湿展柜更换（服饰厅、古籍厅）
改造100套LED照明系统，紫外线辐射强度≤20μW/lm，敏感文物区域光纤照明覆盖率100%。  
2. 内容更新与学术支撑 
完成30块展板图文修订（中英双语）
文物轮换展出20件套
学术大纲通过专家评审率100%。</t>
  </si>
  <si>
    <t>MV动画作品完成时长数</t>
  </si>
  <si>
    <t>180</t>
  </si>
  <si>
    <t>秒</t>
  </si>
  <si>
    <t>核心成果包含文物活化、民族歌舞与数字科技融合叙事。</t>
  </si>
  <si>
    <t>讲解赛完成进度</t>
  </si>
  <si>
    <t>年度内讲解赛按期完成进度情况。</t>
  </si>
  <si>
    <t>讲解工作人员参与场次</t>
  </si>
  <si>
    <t>200</t>
  </si>
  <si>
    <t>场次</t>
  </si>
  <si>
    <t>讲解工作人员全体全年参与讲解及培训场次情况。</t>
  </si>
  <si>
    <t>基本陈列公共文化服务能力</t>
  </si>
  <si>
    <t>&gt;</t>
  </si>
  <si>
    <t>年度观众量增长，线上展览访问量，青少年研学活动覆盖。</t>
  </si>
  <si>
    <t>518铸牢宣教活动宣传覆盖面</t>
  </si>
  <si>
    <t>家</t>
  </si>
  <si>
    <t>518铸牢主题宣教活动媒体宣传覆盖面。</t>
  </si>
  <si>
    <t>百花展展览宣传媒体覆盖面</t>
  </si>
  <si>
    <t>百花展展览宣传媒体覆盖面。</t>
  </si>
  <si>
    <t>线上传播覆盖人、次</t>
  </si>
  <si>
    <t>500</t>
  </si>
  <si>
    <t>人、次</t>
  </si>
  <si>
    <t>包含新媒体平台播放量、转发量及二次创作量。</t>
  </si>
  <si>
    <t>线上展厅观展观众满意度</t>
  </si>
  <si>
    <t>线上展厅观展观众满意度。</t>
  </si>
  <si>
    <t>受众满意度</t>
  </si>
  <si>
    <t>受众对展览、讲解赛和项目活动的满意情况。</t>
  </si>
  <si>
    <t>2026年总体目标是：展示民族文物和民族文化，做好展览线上线下同步推广；开展民族文物调查及保护工作；加强库房基础设施建设；充实文物藏品信息化管理和建设，丰富民族文物藏品体系；开展民族文物和民族文化研究；积极组织开展“5.18国际博物馆日、科技活动周、文化遗产日”等系列活动及馆校合作、志愿者管理服务、博物馆之友建设等；为游客营造园林式博物馆优美环境。其中：产出指标4个，分别是：博物馆对观众免费开放参观天数不少于300天；实际完成陈列展览数量等于6个；馆藏文物修复完成数量等于10件；保洁检查合格率不低于90%。效益指标4个，分别是：服务观众数量不少于100万人次；社教活动次数等于20次；全年无重大安全事故发生；完成8个展厅、13个文物库房药品投放，预防、控制文物病虫害现象。满意度指标1个：观众满意度不低于90%。</t>
  </si>
  <si>
    <t>完成展览数</t>
  </si>
  <si>
    <t xml:space="preserve">"2026年拟完成6个临时展览
（一）1个原创对外交流展（省外）
（二）1个原创对外交流展（省内）
（三）1个引进展（本馆）
（四）3个临时展览（本馆）"
</t>
  </si>
  <si>
    <t>馆藏文物修复完成数量</t>
  </si>
  <si>
    <t xml:space="preserve">完成馆藏破损文物的常规修复
</t>
  </si>
  <si>
    <t>免费开放天数</t>
  </si>
  <si>
    <t>开放天数统计</t>
  </si>
  <si>
    <t>保洁检查合格率</t>
  </si>
  <si>
    <t>内部环境优美，环保工作达标。内务管理规范有序，内外环境清洁整齐，无脏、乱、差现象，以省、市、地方相关单位经常性检查要求为标准，节能减排效果明显，以一年365天为检查单位，努力提升博物馆对外服务质量，与周边环境和谐发展，无重大污染责任事故，无群众投诉环保事件，力争持续保证国家一级博物馆评审合格。</t>
  </si>
  <si>
    <t>社教活动次数</t>
  </si>
  <si>
    <t>20</t>
  </si>
  <si>
    <t>次</t>
  </si>
  <si>
    <t>活动完成场次</t>
  </si>
  <si>
    <t>重大安全事故发生次数</t>
  </si>
  <si>
    <t>0</t>
  </si>
  <si>
    <t>促进博物馆安全保卫工作、提高博物馆服务质量，加强安保队伍管理，完成国家一级博物馆评估运行指标内容，杜绝发生刑事案件。</t>
  </si>
  <si>
    <t>服务观众数量</t>
  </si>
  <si>
    <t xml:space="preserve">展览服务观众量达100万人次。
</t>
  </si>
  <si>
    <t>可持续影响</t>
  </si>
  <si>
    <t>馆藏文物病虫害现象防治</t>
  </si>
  <si>
    <t>21</t>
  </si>
  <si>
    <t>完成8个展厅、13个文物库房药品投放，预防、控制文物病虫害现象</t>
  </si>
  <si>
    <t>公众满意度</t>
  </si>
  <si>
    <t>观众参观体验满意度统计</t>
  </si>
  <si>
    <t>新建的云南民族文化宫成为展示云南民族工作特色亮点的窗口，成为铸牢中华民族共同体意识的教育实践基地。2026年公益性开放天数不少于300天，参观人数不少于100万人次，保洁检查合格率不低于90%，全年无重大安全事故，公众满意度不低于90%。</t>
  </si>
  <si>
    <t>全年公益性开放天数</t>
  </si>
  <si>
    <t>云南民族文化宫全年开放天数。</t>
  </si>
  <si>
    <t>场馆内部环境优美，环保工作达标。内务管理规范有序，内外环境清洁整齐，无脏、乱、差现象，以省、市、地方相关单位经常性检查要求为标准，节能减排效果明显，以一年365天为检查单位，努力提升博物馆对外服务质量，与周边环境和谐发展，无重大污染责任事故，无群众投诉环保事件。</t>
  </si>
  <si>
    <t>全年服务参观人次</t>
  </si>
  <si>
    <t>全年服务参观人员情况。</t>
  </si>
  <si>
    <t>促进云南民族文化宫安全保卫工作、提高服务质量，加强安保队伍管理，参照国家一级博物馆评估运行指标内容，杜绝发生刑事案件。</t>
  </si>
  <si>
    <t>观众参观体验满意度统计情况。</t>
  </si>
  <si>
    <t>2026年完成下列目标：1.完成梳理云南各级博物馆民族团结教育资源，促进博物馆成为铸牢中华民族共同体意识的核心阵地。2.借展费完成2个交流展。3.完成馆内藏品库房的预防性保护工作。4.完成《铸牢中华民族共同体意识文物政策研学研究报告》。5.通过开展科学规范的档案整理，为系统性、制度化管理档案提供基础条件，达到档案收集、整理、保管、鉴定、统计和利用的科学管理体系。6.打造全国宗教中国化标杆展馆，持续发挥示范引领作用，完成“坚持我国宗教中国化方向云南实践展”展厅全面提升，实现内容与技术双升级。7.根据国家一级博物馆的要求决定云南民族博物馆必须完成的工作任务来要求，按照云南民族博物馆依据上年度工作情况和部门工作计划进行拟定增调。8.完成云南民族博物馆2年残疾人就业保障金缴费等保障业务。9.完成《织染绣类非遗助力云南民族地区乡村产业振兴研究》课题。10.完成《文旅融合视域下云南非遗展示的多感官介入实践路径与机制建构研究》的调研报告及发表1篇论文。11.完成东侧馆配套完善服务。</t>
  </si>
  <si>
    <t>完成调研报告数量</t>
  </si>
  <si>
    <t>份</t>
  </si>
  <si>
    <t>按期完成《云南博物馆铸牢中华民族共同体意识科普教育创新探索研究》的调研报告；完成《铸牢中华民族共同体意识文物政策研学研究报告》和《对策建议》的调研活动29项；完成《织染绣类非遗助力云南民族地区乡村产业振兴研究》课题。完成《文旅融合视域下云南非遗展示的多感官介入实践路径与机制建构研究》的调研报告及发表1篇论文。</t>
  </si>
  <si>
    <t>预防性保护库房面积</t>
  </si>
  <si>
    <t>平方米</t>
  </si>
  <si>
    <t>东侧馆配套完善服务质量</t>
  </si>
  <si>
    <t>完成配套完善服务全部内容并全部验收合格。</t>
  </si>
  <si>
    <t>展览更新完成量</t>
  </si>
  <si>
    <t>1.多媒体系统、立面结构优化；2.版面内容更新。</t>
  </si>
  <si>
    <t>博物馆档案整理合格率</t>
  </si>
  <si>
    <t>保障档案整理质量.</t>
  </si>
  <si>
    <t>展览内容政治准确性</t>
  </si>
  <si>
    <t>版面、解说词及多媒体内容，在政治导向、政策表述、历史事实等方面完全正确的比率。</t>
  </si>
  <si>
    <t>研究报告转化运用率</t>
  </si>
  <si>
    <t>研究报告转化运用于社会科学规划科普开展情况，项目成果通过多渠道传播、跨界联动转化，供全省各级博物馆参考，指导开展相关展览和教育活动。完成《织染绣类非遗助力云南民族地区乡村产业振兴研究》课题。完成《文旅融合视域下云南非遗展示的多感官介入实践路径与机制建构研究》的调研报告及论论文利用情况。</t>
  </si>
  <si>
    <t>文物保存微环境持续改善率</t>
  </si>
  <si>
    <t>目标受众满意度</t>
  </si>
  <si>
    <t xml:space="preserve">党政干部、宗教界人士、专家学者，项目专有对象等对项目完成情况满意度。
</t>
  </si>
  <si>
    <t>博物馆档案整理满意度</t>
  </si>
  <si>
    <t>95</t>
  </si>
  <si>
    <t>档案整理质量。</t>
  </si>
  <si>
    <t>网站运维服务，主要包括：1.软件系统运维服务。主要内容为线上预约功能维护运维。2.运行维护服务。主要内容为网站改版，优化界面UI，调整栏目；网站安全维护，安全监测，定期进行漏洞巡查及BUG修改；服务器、域名续费，云防火墙、SLL证书、数据库后台操作日志监控等网站日常维护；网站节假日备份及专人监控维护；网站内容日常维护更新。网站二级等级保护评测：根据《中华人民共和国网络安全法》、《中华人民共和国计算机信息系统安全保护条例》完成博物馆网站二级等级保护评测。</t>
  </si>
  <si>
    <t>网站运营维护</t>
  </si>
  <si>
    <t>12</t>
  </si>
  <si>
    <t>次/年</t>
  </si>
  <si>
    <t>网站运维服务每月1次，全年12次。</t>
  </si>
  <si>
    <t>网络观众浏览量</t>
  </si>
  <si>
    <t>100000</t>
  </si>
  <si>
    <t>网站关注人数统计</t>
  </si>
  <si>
    <t>网站稳定性</t>
  </si>
  <si>
    <t>网站安全等级保护评测指标</t>
  </si>
  <si>
    <t>网站系统满意度</t>
  </si>
  <si>
    <t>网站系统使用满意度</t>
  </si>
  <si>
    <t>2026年预算目标：1、做好保安服务公司工作协调及监督工作，保障人防力量；2、完成消防设施设备的每月维护保养工作；3、完成安防监控系统的维护保养工作；4、签订安全、消防的责任书；5、做好消防系统年度检测工作；6、做好重点部位值守工作，确保部位安全；7、做好年度防雷检测工作；8、做好防洪工作；9、做好消防及综合治理年终考核工作；10、做好保安队伍的管理及培训工作；11、做好领导安排的其它工作。12.铸牢中华民族共同体意识系列活动6场次，其中主要包括铸牢中华民族共同体意识主题系列活动2场次，铸牢中华民族共同体意识馆校共建活动2场次，铸牢中华民族共同体意识基地建设活动2场次。13.根据国家一级博物馆的要求决定云南民族博物馆必须完成的工作任务来要求，按照云南民族博物馆依据上年度工作情况和部门工作计划进行拟定増调。14.根据国家一级博物馆的要求，以省、市、地方相关单位经常性检查要求为标准，依据馆内年度工作计划，长期持续保持干净整洁，提升公共服务质量、宣传质量、保障博物馆机构正常运转，力争持续保证国家一级博物馆评审合格。15.云南民族博物馆讲解词出版提升公众对博文馆展览内容的理解，增强文化教育效果，并促进博物馆资源的广泛传播与利用。16.基于互联网、SQL数据库技术,高效、智能、便捷、实用、好用，在降低博物馆图书馆人员成本的同时提高图书馆、资料管理效率，为博物馆图书资料提供更加智能化的解决方案、充分发挥博物馆研究功能、资料服务功能、资料展示功能、实现少数民族优秀文化图书资料智慧展示平台。</t>
  </si>
  <si>
    <t>铸牢中华民族共同体意识活动</t>
  </si>
  <si>
    <t>铸牢共同体意识系列活动。</t>
  </si>
  <si>
    <t>消防安防设施设备维护</t>
  </si>
  <si>
    <t>消防安防设施设备维护保养每月完成1次，一年完成12次。</t>
  </si>
  <si>
    <t>完成图书资料展示平台数量</t>
  </si>
  <si>
    <t>1.00</t>
  </si>
  <si>
    <t>根据博物馆数字化运营改善的效率评扣。</t>
  </si>
  <si>
    <t>公共图书资料管理使用效率</t>
  </si>
  <si>
    <t>活动覆盖人群</t>
  </si>
  <si>
    <t>5000</t>
  </si>
  <si>
    <t>人次</t>
  </si>
  <si>
    <t>活动线下覆盖人次。</t>
  </si>
  <si>
    <t>讲解服务满意度</t>
  </si>
  <si>
    <t>讲解服务观众满意度。</t>
  </si>
  <si>
    <t>参与活动公众满意度</t>
  </si>
  <si>
    <t>公众满意度调研。</t>
  </si>
  <si>
    <t>2026年总体目标是：展示民族文物和民族文化，做好展览线上线下同步推广；开展民族文物调查及保护工作；加强库房基础设施建设；充实文物藏品信息化管理和建设，丰富民族文物藏品体系；开展民族文物和民族文化研究；积极组织开展“5.18国际博物馆日、科技活动周、文化遗产日”等系列活动及馆校合作、志愿者管理服务、博物馆之友建设等；为游客营造园林式博物馆优美环境。其中：产出指标2个，分别是：博物馆对观众免费开放参观天数不少于300天；社教活动次数20次。效益指标2个，分别是：服务观众数量不少于100万人次；全年重大安全事故发生0次；满意度指标1个，分别是：观众满意度不低于90%。</t>
  </si>
  <si>
    <t>观众参观人数统计</t>
  </si>
  <si>
    <t>重大安全事故</t>
  </si>
  <si>
    <t>预算06表</t>
  </si>
  <si>
    <t>2026年政府性基金预算支出预算表</t>
  </si>
  <si>
    <t>政府性基金预算支出</t>
  </si>
  <si>
    <t>说明：本单位2026年无政府性基金预算财政拨款收入和支出，故本表无数据为空表。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</si>
  <si>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</si>
  <si>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</si>
  <si>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</si>
  <si>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</si>
  <si>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</si>
  <si>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</si>
  <si>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</si>
  <si>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</si>
  <si>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</si>
  <si>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</si>
  <si>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</si>
  <si>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</si>
  <si>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打印机</t>
  </si>
  <si>
    <t>A02021003 A4黑白打印机</t>
  </si>
  <si>
    <t>台</t>
  </si>
  <si>
    <t>办公椅</t>
  </si>
  <si>
    <t>A05010301 办公椅</t>
  </si>
  <si>
    <t>把</t>
  </si>
  <si>
    <t>宣传折页</t>
  </si>
  <si>
    <t>C2309019901 公文用纸、资料汇编、信封印刷服务</t>
  </si>
  <si>
    <t>台式电脑</t>
  </si>
  <si>
    <t>A02010105 台式计算机</t>
  </si>
  <si>
    <t>办公桌</t>
  </si>
  <si>
    <t>A05010201 办公桌</t>
  </si>
  <si>
    <t>复印纸</t>
  </si>
  <si>
    <t>A05040101 复印纸</t>
  </si>
  <si>
    <t>国产扫描仪</t>
  </si>
  <si>
    <t>A02021118 扫描仪</t>
  </si>
  <si>
    <t>碎纸机</t>
  </si>
  <si>
    <t>A02021301 碎纸机</t>
  </si>
  <si>
    <t>购买台式电脑</t>
  </si>
  <si>
    <t>文件柜</t>
  </si>
  <si>
    <t>A05010502 文件柜</t>
  </si>
  <si>
    <t>民族文化宫编外财务劳务费</t>
  </si>
  <si>
    <t>C99000000 其他服务</t>
  </si>
  <si>
    <t>民族文化宫编外运营管理人员</t>
  </si>
  <si>
    <t>展厅前台讲解员劳务费</t>
  </si>
  <si>
    <t>年</t>
  </si>
  <si>
    <t>安保服务费</t>
  </si>
  <si>
    <t>C21040001 物业管理服务</t>
  </si>
  <si>
    <t>便携式电脑</t>
  </si>
  <si>
    <t>A02010108 便携式计算机</t>
  </si>
  <si>
    <t>屋面防水补漏</t>
  </si>
  <si>
    <t>B08010000 房屋修缮</t>
  </si>
  <si>
    <t>办公电脑</t>
  </si>
  <si>
    <t>办公打印机</t>
  </si>
  <si>
    <t>A02021007 条码打印机</t>
  </si>
  <si>
    <t>云南民族博物馆馆藏文物预防性保护项目二期</t>
  </si>
  <si>
    <t>C06030500 博物馆服务</t>
  </si>
  <si>
    <t>云南民族博物可移动文物数字化保护和利用方案</t>
  </si>
  <si>
    <t>云南省民族文化宫运营物业管理费</t>
  </si>
  <si>
    <t>讲解员服务费</t>
  </si>
  <si>
    <t>预算08表</t>
  </si>
  <si>
    <t>2026年部门政府购买服务预算表</t>
  </si>
  <si>
    <t>政府购买服务项目</t>
  </si>
  <si>
    <t>政府购买服务目录</t>
  </si>
  <si>
    <t>说明：本单位2026年无政府购买服务项目，故本表无数据为空表。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</si>
  <si>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</si>
  <si>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</si>
  <si>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</si>
  <si>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</si>
  <si>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</si>
  <si>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</si>
  <si>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</si>
  <si>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</si>
  <si>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</si>
  <si>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</si>
  <si>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</si>
  <si>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</si>
  <si>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</si>
  <si>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</si>
  <si>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</si>
  <si>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</si>
  <si>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</si>
  <si>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</si>
  <si>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</si>
  <si>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</si>
  <si>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</si>
  <si>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</si>
  <si>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</si>
  <si>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</si>
  <si>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</si>
  <si>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说明：本单位2026年无省对下转移支付项目，故本表无数据为空表。</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</si>
  <si>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</si>
  <si>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</si>
  <si>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</si>
  <si>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</si>
  <si>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</si>
  <si>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</si>
  <si>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</si>
  <si>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</si>
  <si>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</si>
  <si>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</si>
  <si>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</si>
  <si>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</si>
  <si>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</si>
  <si>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</si>
  <si>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台式计算机</t>
  </si>
  <si>
    <t>笔记本电脑</t>
  </si>
  <si>
    <t>固定资条码打印机</t>
  </si>
  <si>
    <t>家具和用品</t>
  </si>
  <si>
    <t>A05010299 其他台、桌类</t>
  </si>
  <si>
    <t>张</t>
  </si>
  <si>
    <t>无形资产</t>
  </si>
  <si>
    <t>A08060301 基础软件</t>
  </si>
  <si>
    <t>电脑办公软件</t>
  </si>
  <si>
    <t>套</t>
  </si>
  <si>
    <t>注：涉及土地使用权、房屋、公务用车购置，按照现行相关管理制度规定报批，以职能部门审批意见为准。</t>
  </si>
  <si>
    <t>预算11表</t>
  </si>
  <si>
    <t>2026年中央转移支付补助项目支出预算表</t>
  </si>
  <si>
    <t>上级补助</t>
  </si>
  <si>
    <t>说明：本单位2026年无中央转移支付补助项目，故本表无数据为空表。</t>
  </si>
  <si>
    <t>预算12表</t>
  </si>
  <si>
    <t>2026年部门项目支出中期规划预算表</t>
  </si>
  <si>
    <t>项目级次</t>
  </si>
  <si>
    <t>2026年</t>
  </si>
  <si>
    <t>2027年</t>
  </si>
  <si>
    <t>2028年</t>
  </si>
  <si>
    <t>229 其他运转类</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</si>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</sst>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Alignment="1">
      <alignment vertical="center"/>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8" fontId="7" fillId="0" borderId="7" xfId="54">
      <alignment horizontal="right" vertical="center"/>
    </xf>
    <xf numFmtId="49" fontId="9" fillId="0" borderId="7" xfId="53" applyFont="1" applyAlignment="1">
      <alignment horizontal="left" vertical="center" wrapText="1" indent="1"/>
    </xf>
    <xf numFmtId="180" fontId="7" fillId="0" borderId="7" xfId="0" applyNumberFormat="1" applyFont="1" applyBorder="1" applyAlignment="1">
      <alignment horizontal="left" vertical="center"/>
    </xf>
    <xf numFmtId="178"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6" xfId="0" applyFont="1" applyBorder="1" applyAlignment="1">
      <alignment horizontal="left" vertical="center" wrapText="1" indent="2"/>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2"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B26" sqref="B26"/>
    </sheetView>
  </sheetViews>
  <sheetFormatPr defaultColWidth="8" defaultRowHeight="14.25" customHeight="1" outlineLevelCol="3"/>
  <cols>
    <col min="1" max="1" width="30.25" customWidth="1"/>
    <col min="2" max="2" width="31.25" customWidth="1"/>
    <col min="3" max="3" width="32.75" customWidth="1"/>
    <col min="4" max="4" width="37.125" customWidth="1"/>
  </cols>
  <sheetData>
    <row r="1" ht="17" customHeight="1" spans="1:4">
      <c r="D1" s="96" t="s">
        <v>0</v>
      </c>
    </row>
    <row r="2" ht="33" customHeight="1" spans="1:4">
      <c r="A2" s="47" t="s">
        <v>1</v>
      </c>
      <c r="B2" s="173"/>
      <c r="C2" s="173"/>
      <c r="D2" s="173"/>
    </row>
    <row r="3" ht="21" customHeight="1" spans="1:4">
      <c r="A3" s="95" t="str">
        <f>"单位名称："&amp;"云南民族博物馆"</f>
        <v>单位名称：云南民族博物馆</v>
      </c>
      <c r="B3" s="138"/>
      <c r="C3" s="138"/>
      <c r="D3" s="94" t="s">
        <v>2</v>
      </c>
    </row>
    <row r="4" ht="19.5" customHeight="1" spans="1:4">
      <c r="A4" s="10" t="s">
        <v>3</v>
      </c>
      <c r="B4" s="12"/>
      <c r="C4" s="10" t="s">
        <v>4</v>
      </c>
      <c r="D4" s="12"/>
    </row>
    <row r="5" ht="14" customHeight="1" spans="1:4">
      <c r="A5" s="15" t="s">
        <v>5</v>
      </c>
      <c r="B5" s="15" t="s">
        <v>6</v>
      </c>
      <c r="C5" s="15" t="s">
        <v>7</v>
      </c>
      <c r="D5" s="15" t="s">
        <v>6</v>
      </c>
    </row>
    <row r="6" ht="14" customHeight="1" spans="1:4">
      <c r="A6" s="18"/>
      <c r="B6" s="18"/>
      <c r="C6" s="18"/>
      <c r="D6" s="18"/>
    </row>
    <row r="7" ht="22" customHeight="1" spans="1:4">
      <c r="A7" s="149" t="s">
        <v>8</v>
      </c>
      <c r="B7" s="125">
        <v>31265933.14</v>
      </c>
      <c r="C7" s="23" t="str">
        <f>"一"&amp;"、"&amp;"一般公共服务支出"</f>
        <v>一、一般公共服务支出</v>
      </c>
      <c r="D7" s="125">
        <v>2200000</v>
      </c>
    </row>
    <row r="8" ht="22" customHeight="1" spans="1:4">
      <c r="A8" s="149" t="s">
        <v>9</v>
      </c>
      <c r="B8" s="125"/>
      <c r="C8" s="23" t="str">
        <f>"二"&amp;"、"&amp;"文化旅游体育与传媒支出"</f>
        <v>二、文化旅游体育与传媒支出</v>
      </c>
      <c r="D8" s="125">
        <v>31064277.68</v>
      </c>
    </row>
    <row r="9" ht="22" customHeight="1" spans="1:4">
      <c r="A9" s="149" t="s">
        <v>10</v>
      </c>
      <c r="B9" s="125"/>
      <c r="C9" s="23" t="str">
        <f>"三"&amp;"、"&amp;"社会保障和就业支出"</f>
        <v>三、社会保障和就业支出</v>
      </c>
      <c r="D9" s="125">
        <v>1949153.34</v>
      </c>
    </row>
    <row r="10" ht="22" customHeight="1" spans="1:4">
      <c r="A10" s="149" t="s">
        <v>11</v>
      </c>
      <c r="B10" s="90"/>
      <c r="C10" s="23" t="str">
        <f>"四"&amp;"、"&amp;"卫生健康支出"</f>
        <v>四、卫生健康支出</v>
      </c>
      <c r="D10" s="125">
        <v>1828600.57</v>
      </c>
    </row>
    <row r="11" ht="22" customHeight="1" spans="1:4">
      <c r="A11" s="149" t="s">
        <v>12</v>
      </c>
      <c r="B11" s="125">
        <v>6980354.4</v>
      </c>
      <c r="C11" s="23" t="str">
        <f>"五"&amp;"、"&amp;"住房保障支出"</f>
        <v>五、住房保障支出</v>
      </c>
      <c r="D11" s="125">
        <v>1293729.95</v>
      </c>
    </row>
    <row r="12" ht="22" customHeight="1" spans="1:4">
      <c r="A12" s="149" t="s">
        <v>13</v>
      </c>
      <c r="B12" s="90"/>
      <c r="C12" s="23"/>
      <c r="D12" s="125"/>
    </row>
    <row r="13" ht="22" customHeight="1" spans="1:4">
      <c r="A13" s="149" t="s">
        <v>14</v>
      </c>
      <c r="B13" s="90"/>
      <c r="C13" s="23"/>
      <c r="D13" s="125"/>
    </row>
    <row r="14" ht="22" customHeight="1" spans="1:4">
      <c r="A14" s="149" t="s">
        <v>15</v>
      </c>
      <c r="B14" s="90">
        <v>6980354.4</v>
      </c>
      <c r="C14" s="23"/>
      <c r="D14" s="125"/>
    </row>
    <row r="15" ht="22" customHeight="1" spans="1:4">
      <c r="A15" s="174" t="s">
        <v>16</v>
      </c>
      <c r="B15" s="90"/>
      <c r="C15" s="23"/>
      <c r="D15" s="125"/>
    </row>
    <row r="16" ht="22" customHeight="1" spans="1:4">
      <c r="A16" s="174" t="s">
        <v>17</v>
      </c>
      <c r="B16" s="125"/>
      <c r="C16" s="23"/>
      <c r="D16" s="125"/>
    </row>
    <row r="17" ht="22" customHeight="1" spans="1:4">
      <c r="A17" s="175" t="s">
        <v>18</v>
      </c>
      <c r="B17" s="145">
        <v>38246287.54</v>
      </c>
      <c r="C17" s="147" t="s">
        <v>19</v>
      </c>
      <c r="D17" s="145">
        <v>38335761.54</v>
      </c>
    </row>
    <row r="18" ht="22" customHeight="1" spans="1:4">
      <c r="A18" s="176" t="s">
        <v>20</v>
      </c>
      <c r="B18" s="145">
        <v>89474</v>
      </c>
      <c r="C18" s="177" t="s">
        <v>21</v>
      </c>
      <c r="D18" s="178"/>
    </row>
    <row r="19" ht="22" customHeight="1" spans="1:4">
      <c r="A19" s="179" t="s">
        <v>22</v>
      </c>
      <c r="B19" s="125">
        <v>89474</v>
      </c>
      <c r="C19" s="146" t="s">
        <v>22</v>
      </c>
      <c r="D19" s="90"/>
    </row>
    <row r="20" ht="22" customHeight="1" spans="1:4">
      <c r="A20" s="179" t="s">
        <v>23</v>
      </c>
      <c r="B20" s="125"/>
      <c r="C20" s="146" t="s">
        <v>23</v>
      </c>
      <c r="D20" s="90"/>
    </row>
    <row r="21" ht="22" customHeight="1" spans="1:4">
      <c r="A21" s="180" t="s">
        <v>24</v>
      </c>
      <c r="B21" s="145">
        <v>38335761.54</v>
      </c>
      <c r="C21" s="147" t="s">
        <v>25</v>
      </c>
      <c r="D21" s="141">
        <v>38335761.54</v>
      </c>
    </row>
  </sheetData>
  <mergeCells count="8">
    <mergeCell ref="A2:D2"/>
    <mergeCell ref="A3:B3"/>
    <mergeCell ref="A4:B4"/>
    <mergeCell ref="C4:D4"/>
    <mergeCell ref="A5:A6"/>
    <mergeCell ref="B5:B6"/>
    <mergeCell ref="C5:C6"/>
    <mergeCell ref="D5:D6"/>
  </mergeCells>
  <pageMargins left="0.75" right="0.75" top="1" bottom="1" header="0.5" footer="0.5"/>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21"/>
  <sheetViews>
    <sheetView showZeros="0" workbookViewId="0">
      <selection activeCell="A9" sqref="A9"/>
    </sheetView>
  </sheetViews>
  <sheetFormatPr defaultColWidth="9.14166666666667" defaultRowHeight="14.25" customHeight="1" outlineLevelCol="5"/>
  <cols>
    <col min="1" max="1" width="30.25" customWidth="1"/>
    <col min="2" max="2" width="31.25" customWidth="1"/>
    <col min="3" max="3" width="32.75" customWidth="1"/>
    <col min="4" max="4" width="37.125" customWidth="1"/>
    <col min="5" max="6" width="33.45" customWidth="1"/>
  </cols>
  <sheetData>
    <row r="1" ht="17" customHeight="1" spans="1:6">
      <c r="F1" s="57" t="s">
        <v>424</v>
      </c>
    </row>
    <row r="2" ht="33" customHeight="1" spans="1:6">
      <c r="A2" s="27" t="s">
        <v>425</v>
      </c>
      <c r="B2" s="27"/>
      <c r="C2" s="27"/>
      <c r="D2" s="27"/>
      <c r="E2" s="27"/>
      <c r="F2" s="27"/>
    </row>
    <row r="3" ht="15" customHeight="1" spans="1:6">
      <c r="A3" s="104" t="str">
        <f>"单位名称："&amp;"云南民族博物馆"</f>
        <v>单位名称：云南民族博物馆</v>
      </c>
      <c r="B3" s="105"/>
      <c r="C3" s="105"/>
      <c r="D3" s="60"/>
      <c r="E3" s="60"/>
      <c r="F3" s="106" t="s">
        <v>2</v>
      </c>
    </row>
    <row r="4" ht="18.75" customHeight="1" spans="1:6">
      <c r="A4" s="9" t="s">
        <v>135</v>
      </c>
      <c r="B4" s="9" t="s">
        <v>49</v>
      </c>
      <c r="C4" s="9" t="s">
        <v>50</v>
      </c>
      <c r="D4" s="15" t="s">
        <v>426</v>
      </c>
      <c r="E4" s="64"/>
      <c r="F4" s="64"/>
    </row>
    <row r="5" ht="14" customHeight="1" spans="1:6">
      <c r="A5" s="18"/>
      <c r="B5" s="18"/>
      <c r="C5" s="18"/>
      <c r="D5" s="15" t="s">
        <v>30</v>
      </c>
      <c r="E5" s="64" t="s">
        <v>58</v>
      </c>
      <c r="F5" s="64" t="s">
        <v>59</v>
      </c>
    </row>
    <row r="6" ht="14" customHeight="1" spans="1:6">
      <c r="A6" s="64">
        <v>1</v>
      </c>
      <c r="B6" s="64">
        <v>2</v>
      </c>
      <c r="C6" s="64">
        <v>3</v>
      </c>
      <c r="D6" s="64">
        <v>4</v>
      </c>
      <c r="E6" s="64">
        <v>5</v>
      </c>
      <c r="F6" s="64">
        <v>6</v>
      </c>
    </row>
    <row r="7" ht="22" customHeight="1" spans="1:6">
      <c r="A7" s="30"/>
      <c r="B7" s="30"/>
      <c r="C7" s="30"/>
      <c r="D7" s="22"/>
      <c r="E7" s="22"/>
      <c r="F7" s="22"/>
    </row>
    <row r="8" ht="22" customHeight="1" spans="1:6">
      <c r="A8" s="107" t="s">
        <v>101</v>
      </c>
      <c r="B8" s="108"/>
      <c r="C8" s="108" t="s">
        <v>101</v>
      </c>
      <c r="D8" s="22"/>
      <c r="E8" s="22"/>
      <c r="F8" s="22"/>
    </row>
    <row r="9" ht="22" customHeight="1" spans="1:6">
      <c r="A9" s="34" t="s">
        <v>427</v>
      </c>
    </row>
    <row r="10" ht="22" customHeight="1"/>
    <row r="11" ht="22" customHeight="1"/>
    <row r="12" ht="22" customHeight="1"/>
    <row r="13" ht="22" customHeight="1"/>
    <row r="14" ht="22" customHeight="1"/>
    <row r="15" ht="22" customHeight="1"/>
    <row r="16" ht="22" customHeight="1"/>
    <row r="17" ht="22" customHeight="1"/>
    <row r="18" ht="22" customHeight="1"/>
    <row r="19" ht="22" customHeight="1"/>
    <row r="20" ht="22" customHeight="1"/>
    <row r="21" ht="22" customHeight="1"/>
  </sheetData>
  <mergeCells count="6">
    <mergeCell ref="A2:F2"/>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5"/>
  <sheetViews>
    <sheetView showZeros="0" topLeftCell="A15" workbookViewId="0">
      <selection activeCell="A32" sqref="$A32:$XFD32"/>
    </sheetView>
  </sheetViews>
  <sheetFormatPr defaultColWidth="9.14166666666667" defaultRowHeight="14.25" customHeight="1"/>
  <cols>
    <col min="1" max="1" width="30.25" customWidth="1"/>
    <col min="2" max="2" width="31.25" customWidth="1"/>
    <col min="3" max="3" width="32.75" customWidth="1"/>
    <col min="4" max="4" width="12.625" customWidth="1"/>
    <col min="5" max="5" width="10.2833333333333" customWidth="1"/>
    <col min="6" max="11" width="14.7416666666667" customWidth="1"/>
    <col min="12" max="16" width="12.575" customWidth="1"/>
    <col min="17" max="17" width="10.425" customWidth="1"/>
  </cols>
  <sheetData>
    <row r="1" ht="17" customHeight="1" spans="1:17">
      <c r="O1" s="46"/>
      <c r="P1" s="46"/>
      <c r="Q1" s="94" t="s">
        <v>428</v>
      </c>
    </row>
    <row r="2" ht="33" customHeight="1" spans="1:17">
      <c r="A2" s="58" t="s">
        <v>429</v>
      </c>
      <c r="B2" s="27"/>
      <c r="C2" s="27"/>
      <c r="D2" s="27"/>
      <c r="E2" s="27"/>
      <c r="F2" s="27"/>
      <c r="G2" s="27"/>
      <c r="H2" s="27"/>
      <c r="I2" s="27"/>
      <c r="J2" s="27"/>
      <c r="K2" s="48"/>
      <c r="L2" s="27"/>
      <c r="M2" s="27"/>
      <c r="N2" s="27"/>
      <c r="O2" s="48"/>
      <c r="P2" s="48"/>
      <c r="Q2" s="27"/>
    </row>
    <row r="3" ht="18.75" customHeight="1" spans="1:17">
      <c r="A3" s="95" t="str">
        <f>"单位名称："&amp;"云南民族博物馆"</f>
        <v>单位名称：云南民族博物馆</v>
      </c>
      <c r="B3" s="6"/>
      <c r="C3" s="6"/>
      <c r="D3" s="6"/>
      <c r="E3" s="6"/>
      <c r="F3" s="6"/>
      <c r="G3" s="6"/>
      <c r="H3" s="6"/>
      <c r="I3" s="6"/>
      <c r="J3" s="6"/>
      <c r="O3" s="63"/>
      <c r="P3" s="63"/>
      <c r="Q3" s="96" t="s">
        <v>126</v>
      </c>
    </row>
    <row r="4" ht="15.75" customHeight="1" spans="1:17">
      <c r="A4" s="9" t="s">
        <v>430</v>
      </c>
      <c r="B4" s="74" t="s">
        <v>431</v>
      </c>
      <c r="C4" s="74" t="s">
        <v>432</v>
      </c>
      <c r="D4" s="74" t="s">
        <v>433</v>
      </c>
      <c r="E4" s="74" t="s">
        <v>434</v>
      </c>
      <c r="F4" s="74" t="s">
        <v>435</v>
      </c>
      <c r="G4" s="75" t="s">
        <v>142</v>
      </c>
      <c r="H4" s="75"/>
      <c r="I4" s="75"/>
      <c r="J4" s="75"/>
      <c r="K4" s="76"/>
      <c r="L4" s="75"/>
      <c r="M4" s="75"/>
      <c r="N4" s="75"/>
      <c r="O4" s="77"/>
      <c r="P4" s="76"/>
      <c r="Q4" s="78"/>
    </row>
    <row r="5" ht="14" customHeight="1" spans="1:17">
      <c r="A5" s="14"/>
      <c r="B5" s="79"/>
      <c r="C5" s="79"/>
      <c r="D5" s="79"/>
      <c r="E5" s="79"/>
      <c r="F5" s="79"/>
      <c r="G5" s="79" t="s">
        <v>30</v>
      </c>
      <c r="H5" s="79" t="s">
        <v>33</v>
      </c>
      <c r="I5" s="79" t="s">
        <v>436</v>
      </c>
      <c r="J5" s="79" t="s">
        <v>437</v>
      </c>
      <c r="K5" s="80" t="s">
        <v>438</v>
      </c>
      <c r="L5" s="81" t="s">
        <v>439</v>
      </c>
      <c r="M5" s="81"/>
      <c r="N5" s="81"/>
      <c r="O5" s="82"/>
      <c r="P5" s="83"/>
      <c r="Q5" s="84"/>
    </row>
    <row r="6" ht="14" customHeight="1" spans="1:17">
      <c r="A6" s="17"/>
      <c r="B6" s="84"/>
      <c r="C6" s="84"/>
      <c r="D6" s="84"/>
      <c r="E6" s="84"/>
      <c r="F6" s="84"/>
      <c r="G6" s="84"/>
      <c r="H6" s="84" t="s">
        <v>32</v>
      </c>
      <c r="I6" s="84"/>
      <c r="J6" s="84"/>
      <c r="K6" s="85"/>
      <c r="L6" s="84" t="s">
        <v>32</v>
      </c>
      <c r="M6" s="84" t="s">
        <v>43</v>
      </c>
      <c r="N6" s="84" t="s">
        <v>149</v>
      </c>
      <c r="O6" s="86" t="s">
        <v>39</v>
      </c>
      <c r="P6" s="85" t="s">
        <v>40</v>
      </c>
      <c r="Q6" s="84" t="s">
        <v>41</v>
      </c>
    </row>
    <row r="7" ht="22" customHeight="1" spans="1:17">
      <c r="A7" s="18">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2" customHeight="1" spans="1:17">
      <c r="A8" s="87" t="s">
        <v>45</v>
      </c>
      <c r="B8" s="88"/>
      <c r="C8" s="88"/>
      <c r="D8" s="88"/>
      <c r="E8" s="99"/>
      <c r="F8" s="22">
        <v>10528897.03</v>
      </c>
      <c r="G8" s="22">
        <v>10703097.03</v>
      </c>
      <c r="H8" s="22">
        <v>5787033.03</v>
      </c>
      <c r="I8" s="22"/>
      <c r="J8" s="22"/>
      <c r="K8" s="22"/>
      <c r="L8" s="22">
        <v>4916064</v>
      </c>
      <c r="M8" s="22"/>
      <c r="N8" s="22"/>
      <c r="O8" s="22">
        <v>4916064</v>
      </c>
      <c r="P8" s="22"/>
      <c r="Q8" s="22"/>
    </row>
    <row r="9" ht="22" customHeight="1" spans="1:17">
      <c r="A9" s="100" t="s">
        <v>45</v>
      </c>
      <c r="B9" s="88"/>
      <c r="C9" s="88"/>
      <c r="D9" s="101"/>
      <c r="E9" s="102"/>
      <c r="F9" s="22">
        <v>10528897.03</v>
      </c>
      <c r="G9" s="22">
        <v>10703097.03</v>
      </c>
      <c r="H9" s="22">
        <v>5787033.03</v>
      </c>
      <c r="I9" s="22"/>
      <c r="J9" s="22"/>
      <c r="K9" s="22"/>
      <c r="L9" s="22">
        <v>4916064</v>
      </c>
      <c r="M9" s="22"/>
      <c r="N9" s="22"/>
      <c r="O9" s="22">
        <v>4916064</v>
      </c>
      <c r="P9" s="22"/>
      <c r="Q9" s="22"/>
    </row>
    <row r="10" ht="30" customHeight="1" spans="1:17">
      <c r="A10" s="103" t="s">
        <v>235</v>
      </c>
      <c r="B10" s="88" t="s">
        <v>440</v>
      </c>
      <c r="C10" s="88" t="s">
        <v>441</v>
      </c>
      <c r="D10" s="101" t="s">
        <v>442</v>
      </c>
      <c r="E10" s="102">
        <v>1</v>
      </c>
      <c r="F10" s="22">
        <v>1500</v>
      </c>
      <c r="G10" s="22">
        <v>1500</v>
      </c>
      <c r="H10" s="22">
        <v>1500</v>
      </c>
      <c r="I10" s="22"/>
      <c r="J10" s="22"/>
      <c r="K10" s="22"/>
      <c r="L10" s="22"/>
      <c r="M10" s="22"/>
      <c r="N10" s="22"/>
      <c r="O10" s="22"/>
      <c r="P10" s="22"/>
      <c r="Q10" s="22"/>
    </row>
    <row r="11" ht="30" customHeight="1" spans="1:17">
      <c r="A11" s="103" t="s">
        <v>235</v>
      </c>
      <c r="B11" s="88" t="s">
        <v>443</v>
      </c>
      <c r="C11" s="88" t="s">
        <v>444</v>
      </c>
      <c r="D11" s="101" t="s">
        <v>445</v>
      </c>
      <c r="E11" s="102">
        <v>3</v>
      </c>
      <c r="F11" s="22">
        <v>2100</v>
      </c>
      <c r="G11" s="22">
        <v>2100</v>
      </c>
      <c r="H11" s="22">
        <v>2100</v>
      </c>
      <c r="I11" s="22"/>
      <c r="J11" s="22"/>
      <c r="K11" s="22"/>
      <c r="L11" s="22"/>
      <c r="M11" s="22"/>
      <c r="N11" s="22"/>
      <c r="O11" s="22"/>
      <c r="P11" s="22"/>
      <c r="Q11" s="22"/>
    </row>
    <row r="12" ht="30" customHeight="1" spans="1:17">
      <c r="A12" s="103" t="s">
        <v>235</v>
      </c>
      <c r="B12" s="88" t="s">
        <v>446</v>
      </c>
      <c r="C12" s="88" t="s">
        <v>447</v>
      </c>
      <c r="D12" s="101" t="s">
        <v>272</v>
      </c>
      <c r="E12" s="102">
        <v>15000</v>
      </c>
      <c r="F12" s="22">
        <v>21000</v>
      </c>
      <c r="G12" s="22">
        <v>21000</v>
      </c>
      <c r="H12" s="22">
        <v>21000</v>
      </c>
      <c r="I12" s="22"/>
      <c r="J12" s="22"/>
      <c r="K12" s="22"/>
      <c r="L12" s="22"/>
      <c r="M12" s="22"/>
      <c r="N12" s="22"/>
      <c r="O12" s="22"/>
      <c r="P12" s="22"/>
      <c r="Q12" s="22"/>
    </row>
    <row r="13" ht="30" customHeight="1" spans="1:17">
      <c r="A13" s="103" t="s">
        <v>235</v>
      </c>
      <c r="B13" s="88" t="s">
        <v>448</v>
      </c>
      <c r="C13" s="88" t="s">
        <v>449</v>
      </c>
      <c r="D13" s="101" t="s">
        <v>442</v>
      </c>
      <c r="E13" s="102">
        <v>2</v>
      </c>
      <c r="F13" s="22">
        <v>12000</v>
      </c>
      <c r="G13" s="22">
        <v>12000</v>
      </c>
      <c r="H13" s="22">
        <v>12000</v>
      </c>
      <c r="I13" s="22"/>
      <c r="J13" s="22"/>
      <c r="K13" s="22"/>
      <c r="L13" s="22"/>
      <c r="M13" s="22"/>
      <c r="N13" s="22"/>
      <c r="O13" s="22"/>
      <c r="P13" s="22"/>
      <c r="Q13" s="22"/>
    </row>
    <row r="14" ht="22" customHeight="1" spans="1:17">
      <c r="A14" s="103" t="s">
        <v>182</v>
      </c>
      <c r="B14" s="88" t="s">
        <v>440</v>
      </c>
      <c r="C14" s="88" t="s">
        <v>441</v>
      </c>
      <c r="D14" s="101" t="s">
        <v>442</v>
      </c>
      <c r="E14" s="102">
        <v>1</v>
      </c>
      <c r="F14" s="22">
        <v>1500</v>
      </c>
      <c r="G14" s="22">
        <v>1500</v>
      </c>
      <c r="H14" s="22">
        <v>1500</v>
      </c>
      <c r="I14" s="22"/>
      <c r="J14" s="22"/>
      <c r="K14" s="22"/>
      <c r="L14" s="22"/>
      <c r="M14" s="22"/>
      <c r="N14" s="22"/>
      <c r="O14" s="22"/>
      <c r="P14" s="22"/>
      <c r="Q14" s="22"/>
    </row>
    <row r="15" ht="22" customHeight="1" spans="1:17">
      <c r="A15" s="103" t="s">
        <v>182</v>
      </c>
      <c r="B15" s="88" t="s">
        <v>443</v>
      </c>
      <c r="C15" s="88" t="s">
        <v>444</v>
      </c>
      <c r="D15" s="101" t="s">
        <v>445</v>
      </c>
      <c r="E15" s="102">
        <v>4</v>
      </c>
      <c r="F15" s="22">
        <v>2800</v>
      </c>
      <c r="G15" s="22">
        <v>2800</v>
      </c>
      <c r="H15" s="22">
        <v>2800</v>
      </c>
      <c r="I15" s="22"/>
      <c r="J15" s="22"/>
      <c r="K15" s="22"/>
      <c r="L15" s="22"/>
      <c r="M15" s="22"/>
      <c r="N15" s="22"/>
      <c r="O15" s="22"/>
      <c r="P15" s="22"/>
      <c r="Q15" s="22"/>
    </row>
    <row r="16" ht="22" customHeight="1" spans="1:17">
      <c r="A16" s="103" t="s">
        <v>182</v>
      </c>
      <c r="B16" s="88" t="s">
        <v>450</v>
      </c>
      <c r="C16" s="88" t="s">
        <v>451</v>
      </c>
      <c r="D16" s="101" t="s">
        <v>304</v>
      </c>
      <c r="E16" s="102">
        <v>2</v>
      </c>
      <c r="F16" s="22">
        <v>3000</v>
      </c>
      <c r="G16" s="22">
        <v>3000</v>
      </c>
      <c r="H16" s="22">
        <v>3000</v>
      </c>
      <c r="I16" s="22"/>
      <c r="J16" s="22"/>
      <c r="K16" s="22"/>
      <c r="L16" s="22"/>
      <c r="M16" s="22"/>
      <c r="N16" s="22"/>
      <c r="O16" s="22"/>
      <c r="P16" s="22"/>
      <c r="Q16" s="22"/>
    </row>
    <row r="17" ht="22" customHeight="1" spans="1:17">
      <c r="A17" s="103" t="s">
        <v>182</v>
      </c>
      <c r="B17" s="88" t="s">
        <v>452</v>
      </c>
      <c r="C17" s="88" t="s">
        <v>453</v>
      </c>
      <c r="D17" s="101" t="s">
        <v>308</v>
      </c>
      <c r="E17" s="102">
        <v>1</v>
      </c>
      <c r="F17" s="22">
        <v>15000</v>
      </c>
      <c r="G17" s="22">
        <v>15000</v>
      </c>
      <c r="H17" s="22">
        <v>15000</v>
      </c>
      <c r="I17" s="22"/>
      <c r="J17" s="22"/>
      <c r="K17" s="22"/>
      <c r="L17" s="22"/>
      <c r="M17" s="22"/>
      <c r="N17" s="22"/>
      <c r="O17" s="22"/>
      <c r="P17" s="22"/>
      <c r="Q17" s="22"/>
    </row>
    <row r="18" ht="22" customHeight="1" spans="1:17">
      <c r="A18" s="103" t="s">
        <v>182</v>
      </c>
      <c r="B18" s="88" t="s">
        <v>454</v>
      </c>
      <c r="C18" s="88" t="s">
        <v>455</v>
      </c>
      <c r="D18" s="101" t="s">
        <v>442</v>
      </c>
      <c r="E18" s="102">
        <v>1</v>
      </c>
      <c r="F18" s="22">
        <v>4000</v>
      </c>
      <c r="G18" s="22">
        <v>4000</v>
      </c>
      <c r="H18" s="22">
        <v>4000</v>
      </c>
      <c r="I18" s="22"/>
      <c r="J18" s="22"/>
      <c r="K18" s="22"/>
      <c r="L18" s="22"/>
      <c r="M18" s="22"/>
      <c r="N18" s="22"/>
      <c r="O18" s="22"/>
      <c r="P18" s="22"/>
      <c r="Q18" s="22"/>
    </row>
    <row r="19" ht="22" customHeight="1" spans="1:17">
      <c r="A19" s="103" t="s">
        <v>182</v>
      </c>
      <c r="B19" s="88" t="s">
        <v>456</v>
      </c>
      <c r="C19" s="88" t="s">
        <v>457</v>
      </c>
      <c r="D19" s="101" t="s">
        <v>442</v>
      </c>
      <c r="E19" s="102">
        <v>1</v>
      </c>
      <c r="F19" s="22">
        <v>1000</v>
      </c>
      <c r="G19" s="22">
        <v>1000</v>
      </c>
      <c r="H19" s="22">
        <v>1000</v>
      </c>
      <c r="I19" s="22"/>
      <c r="J19" s="22"/>
      <c r="K19" s="22"/>
      <c r="L19" s="22"/>
      <c r="M19" s="22"/>
      <c r="N19" s="22"/>
      <c r="O19" s="22"/>
      <c r="P19" s="22"/>
      <c r="Q19" s="22"/>
    </row>
    <row r="20" ht="22" customHeight="1" spans="1:17">
      <c r="A20" s="103" t="s">
        <v>182</v>
      </c>
      <c r="B20" s="88" t="s">
        <v>458</v>
      </c>
      <c r="C20" s="88" t="s">
        <v>449</v>
      </c>
      <c r="D20" s="101" t="s">
        <v>442</v>
      </c>
      <c r="E20" s="102">
        <v>5</v>
      </c>
      <c r="F20" s="22">
        <v>30000</v>
      </c>
      <c r="G20" s="22">
        <v>30000</v>
      </c>
      <c r="H20" s="22">
        <v>30000</v>
      </c>
      <c r="I20" s="22"/>
      <c r="J20" s="22"/>
      <c r="K20" s="22"/>
      <c r="L20" s="22"/>
      <c r="M20" s="22"/>
      <c r="N20" s="22"/>
      <c r="O20" s="22"/>
      <c r="P20" s="22"/>
      <c r="Q20" s="22"/>
    </row>
    <row r="21" ht="22" customHeight="1" spans="1:17">
      <c r="A21" s="103" t="s">
        <v>182</v>
      </c>
      <c r="B21" s="88" t="s">
        <v>459</v>
      </c>
      <c r="C21" s="88" t="s">
        <v>460</v>
      </c>
      <c r="D21" s="101" t="s">
        <v>304</v>
      </c>
      <c r="E21" s="102">
        <v>5</v>
      </c>
      <c r="F21" s="22">
        <v>5000</v>
      </c>
      <c r="G21" s="22">
        <v>5000</v>
      </c>
      <c r="H21" s="22">
        <v>5000</v>
      </c>
      <c r="I21" s="22"/>
      <c r="J21" s="22"/>
      <c r="K21" s="22"/>
      <c r="L21" s="22"/>
      <c r="M21" s="22"/>
      <c r="N21" s="22"/>
      <c r="O21" s="22"/>
      <c r="P21" s="22"/>
      <c r="Q21" s="22"/>
    </row>
    <row r="22" ht="21" customHeight="1" spans="1:17">
      <c r="A22" s="103" t="s">
        <v>223</v>
      </c>
      <c r="B22" s="88" t="s">
        <v>461</v>
      </c>
      <c r="C22" s="88" t="s">
        <v>462</v>
      </c>
      <c r="D22" s="101" t="s">
        <v>272</v>
      </c>
      <c r="E22" s="102">
        <v>1</v>
      </c>
      <c r="F22" s="22">
        <v>252000</v>
      </c>
      <c r="G22" s="22">
        <v>84000</v>
      </c>
      <c r="H22" s="22">
        <v>84000</v>
      </c>
      <c r="I22" s="22"/>
      <c r="J22" s="22"/>
      <c r="K22" s="22"/>
      <c r="L22" s="22"/>
      <c r="M22" s="22"/>
      <c r="N22" s="22"/>
      <c r="O22" s="22"/>
      <c r="P22" s="22"/>
      <c r="Q22" s="22"/>
    </row>
    <row r="23" ht="21" customHeight="1" spans="1:17">
      <c r="A23" s="103" t="s">
        <v>223</v>
      </c>
      <c r="B23" s="88" t="s">
        <v>463</v>
      </c>
      <c r="C23" s="88" t="s">
        <v>462</v>
      </c>
      <c r="D23" s="101" t="s">
        <v>272</v>
      </c>
      <c r="E23" s="102">
        <v>1</v>
      </c>
      <c r="F23" s="22">
        <v>216000</v>
      </c>
      <c r="G23" s="22">
        <v>72000</v>
      </c>
      <c r="H23" s="22">
        <v>72000</v>
      </c>
      <c r="I23" s="22"/>
      <c r="J23" s="22"/>
      <c r="K23" s="22"/>
      <c r="L23" s="22"/>
      <c r="M23" s="22"/>
      <c r="N23" s="22"/>
      <c r="O23" s="22"/>
      <c r="P23" s="22"/>
      <c r="Q23" s="22"/>
    </row>
    <row r="24" ht="21" customHeight="1" spans="1:17">
      <c r="A24" s="103" t="s">
        <v>223</v>
      </c>
      <c r="B24" s="88" t="s">
        <v>464</v>
      </c>
      <c r="C24" s="88" t="s">
        <v>462</v>
      </c>
      <c r="D24" s="101" t="s">
        <v>465</v>
      </c>
      <c r="E24" s="102">
        <v>1</v>
      </c>
      <c r="F24" s="22">
        <v>1512000</v>
      </c>
      <c r="G24" s="22">
        <v>720000</v>
      </c>
      <c r="H24" s="22">
        <v>720000</v>
      </c>
      <c r="I24" s="22"/>
      <c r="J24" s="22"/>
      <c r="K24" s="22"/>
      <c r="L24" s="22"/>
      <c r="M24" s="22"/>
      <c r="N24" s="22"/>
      <c r="O24" s="22"/>
      <c r="P24" s="22"/>
      <c r="Q24" s="22"/>
    </row>
    <row r="25" ht="21" customHeight="1" spans="1:17">
      <c r="A25" s="103" t="s">
        <v>223</v>
      </c>
      <c r="B25" s="88" t="s">
        <v>466</v>
      </c>
      <c r="C25" s="88" t="s">
        <v>467</v>
      </c>
      <c r="D25" s="101" t="s">
        <v>465</v>
      </c>
      <c r="E25" s="102">
        <v>1</v>
      </c>
      <c r="F25" s="22">
        <v>1477500</v>
      </c>
      <c r="G25" s="22">
        <v>492500</v>
      </c>
      <c r="H25" s="22">
        <v>492500</v>
      </c>
      <c r="I25" s="22"/>
      <c r="J25" s="22"/>
      <c r="K25" s="22"/>
      <c r="L25" s="22"/>
      <c r="M25" s="22"/>
      <c r="N25" s="22"/>
      <c r="O25" s="22"/>
      <c r="P25" s="22"/>
      <c r="Q25" s="22"/>
    </row>
    <row r="26" ht="21" customHeight="1" spans="1:17">
      <c r="A26" s="103" t="s">
        <v>233</v>
      </c>
      <c r="B26" s="88" t="s">
        <v>450</v>
      </c>
      <c r="C26" s="88" t="s">
        <v>451</v>
      </c>
      <c r="D26" s="101" t="s">
        <v>442</v>
      </c>
      <c r="E26" s="102">
        <v>3</v>
      </c>
      <c r="F26" s="22">
        <v>4500</v>
      </c>
      <c r="G26" s="22">
        <v>4500</v>
      </c>
      <c r="H26" s="22">
        <v>4500</v>
      </c>
      <c r="I26" s="22"/>
      <c r="J26" s="22"/>
      <c r="K26" s="22"/>
      <c r="L26" s="22"/>
      <c r="M26" s="22"/>
      <c r="N26" s="22"/>
      <c r="O26" s="22"/>
      <c r="P26" s="22"/>
      <c r="Q26" s="22"/>
    </row>
    <row r="27" ht="21" customHeight="1" spans="1:17">
      <c r="A27" s="103" t="s">
        <v>233</v>
      </c>
      <c r="B27" s="88" t="s">
        <v>468</v>
      </c>
      <c r="C27" s="88" t="s">
        <v>469</v>
      </c>
      <c r="D27" s="101" t="s">
        <v>442</v>
      </c>
      <c r="E27" s="102">
        <v>1</v>
      </c>
      <c r="F27" s="22">
        <v>8000</v>
      </c>
      <c r="G27" s="22">
        <v>8000</v>
      </c>
      <c r="H27" s="22">
        <v>8000</v>
      </c>
      <c r="I27" s="22"/>
      <c r="J27" s="22"/>
      <c r="K27" s="22"/>
      <c r="L27" s="22"/>
      <c r="M27" s="22"/>
      <c r="N27" s="22"/>
      <c r="O27" s="22"/>
      <c r="P27" s="22"/>
      <c r="Q27" s="22"/>
    </row>
    <row r="28" ht="21" customHeight="1" spans="1:17">
      <c r="A28" s="103" t="s">
        <v>233</v>
      </c>
      <c r="B28" s="88" t="s">
        <v>470</v>
      </c>
      <c r="C28" s="88" t="s">
        <v>471</v>
      </c>
      <c r="D28" s="101" t="s">
        <v>272</v>
      </c>
      <c r="E28" s="102">
        <v>1</v>
      </c>
      <c r="F28" s="22">
        <v>1358475</v>
      </c>
      <c r="G28" s="22">
        <v>1358475</v>
      </c>
      <c r="H28" s="22">
        <v>1358475</v>
      </c>
      <c r="I28" s="22"/>
      <c r="J28" s="22"/>
      <c r="K28" s="22"/>
      <c r="L28" s="22"/>
      <c r="M28" s="22"/>
      <c r="N28" s="22"/>
      <c r="O28" s="22"/>
      <c r="P28" s="22"/>
      <c r="Q28" s="22"/>
    </row>
    <row r="29" ht="21" customHeight="1" spans="1:17">
      <c r="A29" s="103" t="s">
        <v>233</v>
      </c>
      <c r="B29" s="88" t="s">
        <v>472</v>
      </c>
      <c r="C29" s="88" t="s">
        <v>449</v>
      </c>
      <c r="D29" s="101" t="s">
        <v>442</v>
      </c>
      <c r="E29" s="102">
        <v>2</v>
      </c>
      <c r="F29" s="22">
        <v>12000</v>
      </c>
      <c r="G29" s="22">
        <v>12000</v>
      </c>
      <c r="H29" s="22">
        <v>12000</v>
      </c>
      <c r="I29" s="22"/>
      <c r="J29" s="22"/>
      <c r="K29" s="22"/>
      <c r="L29" s="22"/>
      <c r="M29" s="22"/>
      <c r="N29" s="22"/>
      <c r="O29" s="22"/>
      <c r="P29" s="22"/>
      <c r="Q29" s="22"/>
    </row>
    <row r="30" ht="21" customHeight="1" spans="1:17">
      <c r="A30" s="103" t="s">
        <v>233</v>
      </c>
      <c r="B30" s="88" t="s">
        <v>473</v>
      </c>
      <c r="C30" s="88" t="s">
        <v>474</v>
      </c>
      <c r="D30" s="101" t="s">
        <v>442</v>
      </c>
      <c r="E30" s="102">
        <v>1</v>
      </c>
      <c r="F30" s="22">
        <v>3100</v>
      </c>
      <c r="G30" s="22">
        <v>3100</v>
      </c>
      <c r="H30" s="22">
        <v>3100</v>
      </c>
      <c r="I30" s="22"/>
      <c r="J30" s="22"/>
      <c r="K30" s="22"/>
      <c r="L30" s="22"/>
      <c r="M30" s="22"/>
      <c r="N30" s="22"/>
      <c r="O30" s="22"/>
      <c r="P30" s="22"/>
      <c r="Q30" s="22"/>
    </row>
    <row r="31" ht="21" customHeight="1" spans="1:17">
      <c r="A31" s="103" t="s">
        <v>237</v>
      </c>
      <c r="B31" s="88" t="s">
        <v>475</v>
      </c>
      <c r="C31" s="88" t="s">
        <v>476</v>
      </c>
      <c r="D31" s="101" t="s">
        <v>272</v>
      </c>
      <c r="E31" s="102">
        <v>1</v>
      </c>
      <c r="F31" s="22">
        <v>299400</v>
      </c>
      <c r="G31" s="22">
        <v>2994600</v>
      </c>
      <c r="H31" s="22"/>
      <c r="I31" s="22"/>
      <c r="J31" s="22"/>
      <c r="K31" s="22"/>
      <c r="L31" s="22">
        <v>2994600</v>
      </c>
      <c r="M31" s="22"/>
      <c r="N31" s="22"/>
      <c r="O31" s="22">
        <v>2994600</v>
      </c>
      <c r="P31" s="22"/>
      <c r="Q31" s="22"/>
    </row>
    <row r="32" ht="31" customHeight="1" spans="1:17">
      <c r="A32" s="103" t="s">
        <v>237</v>
      </c>
      <c r="B32" s="88" t="s">
        <v>477</v>
      </c>
      <c r="C32" s="88" t="s">
        <v>476</v>
      </c>
      <c r="D32" s="101" t="s">
        <v>272</v>
      </c>
      <c r="E32" s="102">
        <v>1</v>
      </c>
      <c r="F32" s="22">
        <v>1921464</v>
      </c>
      <c r="G32" s="22">
        <v>1921464</v>
      </c>
      <c r="H32" s="22"/>
      <c r="I32" s="22"/>
      <c r="J32" s="22"/>
      <c r="K32" s="22"/>
      <c r="L32" s="22">
        <v>1921464</v>
      </c>
      <c r="M32" s="22"/>
      <c r="N32" s="22"/>
      <c r="O32" s="22">
        <v>1921464</v>
      </c>
      <c r="P32" s="22"/>
      <c r="Q32" s="22"/>
    </row>
    <row r="33" ht="21" customHeight="1" spans="1:17">
      <c r="A33" s="103" t="s">
        <v>243</v>
      </c>
      <c r="B33" s="88" t="s">
        <v>478</v>
      </c>
      <c r="C33" s="88" t="s">
        <v>467</v>
      </c>
      <c r="D33" s="101" t="s">
        <v>272</v>
      </c>
      <c r="E33" s="102">
        <v>1</v>
      </c>
      <c r="F33" s="22">
        <v>2717558.03</v>
      </c>
      <c r="G33" s="22">
        <v>2717558.03</v>
      </c>
      <c r="H33" s="22">
        <v>2717558.03</v>
      </c>
      <c r="I33" s="22"/>
      <c r="J33" s="22"/>
      <c r="K33" s="22"/>
      <c r="L33" s="22"/>
      <c r="M33" s="22"/>
      <c r="N33" s="22"/>
      <c r="O33" s="22"/>
      <c r="P33" s="22"/>
      <c r="Q33" s="22"/>
    </row>
    <row r="34" ht="21" customHeight="1" spans="1:17">
      <c r="A34" s="103" t="s">
        <v>216</v>
      </c>
      <c r="B34" s="88" t="s">
        <v>479</v>
      </c>
      <c r="C34" s="88" t="s">
        <v>462</v>
      </c>
      <c r="D34" s="101" t="s">
        <v>272</v>
      </c>
      <c r="E34" s="102">
        <v>1</v>
      </c>
      <c r="F34" s="22">
        <v>648000</v>
      </c>
      <c r="G34" s="22">
        <v>216000</v>
      </c>
      <c r="H34" s="22">
        <v>216000</v>
      </c>
      <c r="I34" s="22"/>
      <c r="J34" s="22"/>
      <c r="K34" s="22"/>
      <c r="L34" s="22"/>
      <c r="M34" s="22"/>
      <c r="N34" s="22"/>
      <c r="O34" s="22"/>
      <c r="P34" s="22"/>
      <c r="Q34" s="22"/>
    </row>
    <row r="35" ht="21" customHeight="1" spans="1:17">
      <c r="A35" s="91" t="s">
        <v>101</v>
      </c>
      <c r="B35" s="92"/>
      <c r="C35" s="92"/>
      <c r="D35" s="92"/>
      <c r="E35" s="99"/>
      <c r="F35" s="22">
        <v>10528897.03</v>
      </c>
      <c r="G35" s="22">
        <v>10703097.03</v>
      </c>
      <c r="H35" s="22">
        <v>5787033.03</v>
      </c>
      <c r="I35" s="22"/>
      <c r="J35" s="22"/>
      <c r="K35" s="22"/>
      <c r="L35" s="22">
        <v>4916064</v>
      </c>
      <c r="M35" s="22"/>
      <c r="N35" s="22"/>
      <c r="O35" s="22">
        <v>4916064</v>
      </c>
      <c r="P35" s="22"/>
      <c r="Q35" s="22"/>
    </row>
  </sheetData>
  <mergeCells count="16">
    <mergeCell ref="A2:Q2"/>
    <mergeCell ref="A3:F3"/>
    <mergeCell ref="G4:Q4"/>
    <mergeCell ref="L5:Q5"/>
    <mergeCell ref="A35:E3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21"/>
  <sheetViews>
    <sheetView showZeros="0" workbookViewId="0">
      <selection activeCell="C16" sqref="C16"/>
    </sheetView>
  </sheetViews>
  <sheetFormatPr defaultColWidth="9.14166666666667" defaultRowHeight="14.25" customHeight="1"/>
  <cols>
    <col min="1" max="1" width="30.25" customWidth="1"/>
    <col min="2" max="2" width="31.25" customWidth="1"/>
    <col min="3" max="3" width="32.75" customWidth="1"/>
    <col min="4" max="4" width="37.125" customWidth="1"/>
    <col min="5" max="14" width="16.6" customWidth="1"/>
  </cols>
  <sheetData>
    <row r="1" ht="17" customHeight="1" spans="1:14">
      <c r="A1" s="62"/>
      <c r="B1" s="62"/>
      <c r="C1" s="62"/>
      <c r="D1" s="62"/>
      <c r="E1" s="62"/>
      <c r="F1" s="62"/>
      <c r="G1" s="62"/>
      <c r="H1" s="67"/>
      <c r="I1" s="62"/>
      <c r="J1" s="62"/>
      <c r="K1" s="62"/>
      <c r="L1" s="46"/>
      <c r="M1" s="68"/>
      <c r="N1" s="69" t="s">
        <v>480</v>
      </c>
    </row>
    <row r="2" ht="33" customHeight="1" spans="1:14">
      <c r="A2" s="58" t="s">
        <v>481</v>
      </c>
      <c r="B2" s="70"/>
      <c r="C2" s="70"/>
      <c r="D2" s="70"/>
      <c r="E2" s="70"/>
      <c r="F2" s="70"/>
      <c r="G2" s="70"/>
      <c r="H2" s="71"/>
      <c r="I2" s="70"/>
      <c r="J2" s="70"/>
      <c r="K2" s="70"/>
      <c r="L2" s="48"/>
      <c r="M2" s="71"/>
      <c r="N2" s="70"/>
    </row>
    <row r="3" ht="18.75" customHeight="1" spans="1:14">
      <c r="A3" s="59" t="str">
        <f>"单位名称："&amp;"云南民族博物馆"</f>
        <v>单位名称：云南民族博物馆</v>
      </c>
      <c r="B3" s="60"/>
      <c r="C3" s="60"/>
      <c r="D3" s="60"/>
      <c r="E3" s="60"/>
      <c r="F3" s="60"/>
      <c r="G3" s="60"/>
      <c r="H3" s="67"/>
      <c r="I3" s="62"/>
      <c r="J3" s="62"/>
      <c r="K3" s="62"/>
      <c r="L3" s="63"/>
      <c r="M3" s="72"/>
      <c r="N3" s="73" t="s">
        <v>126</v>
      </c>
    </row>
    <row r="4" ht="15.75" customHeight="1" spans="1:14">
      <c r="A4" s="9" t="s">
        <v>430</v>
      </c>
      <c r="B4" s="74" t="s">
        <v>482</v>
      </c>
      <c r="C4" s="74" t="s">
        <v>483</v>
      </c>
      <c r="D4" s="75" t="s">
        <v>142</v>
      </c>
      <c r="E4" s="75"/>
      <c r="F4" s="75"/>
      <c r="G4" s="75"/>
      <c r="H4" s="76"/>
      <c r="I4" s="75"/>
      <c r="J4" s="75"/>
      <c r="K4" s="75"/>
      <c r="L4" s="77"/>
      <c r="M4" s="76"/>
      <c r="N4" s="78"/>
    </row>
    <row r="5" ht="14" customHeight="1" spans="1:14">
      <c r="A5" s="14"/>
      <c r="B5" s="79"/>
      <c r="C5" s="79"/>
      <c r="D5" s="79" t="s">
        <v>30</v>
      </c>
      <c r="E5" s="79" t="s">
        <v>33</v>
      </c>
      <c r="F5" s="79" t="s">
        <v>436</v>
      </c>
      <c r="G5" s="79" t="s">
        <v>437</v>
      </c>
      <c r="H5" s="80" t="s">
        <v>438</v>
      </c>
      <c r="I5" s="81" t="s">
        <v>439</v>
      </c>
      <c r="J5" s="81"/>
      <c r="K5" s="81"/>
      <c r="L5" s="82"/>
      <c r="M5" s="83"/>
      <c r="N5" s="84"/>
    </row>
    <row r="6" ht="14" customHeight="1" spans="1:14">
      <c r="A6" s="17"/>
      <c r="B6" s="84"/>
      <c r="C6" s="84"/>
      <c r="D6" s="84"/>
      <c r="E6" s="84"/>
      <c r="F6" s="84"/>
      <c r="G6" s="84"/>
      <c r="H6" s="85"/>
      <c r="I6" s="84" t="s">
        <v>32</v>
      </c>
      <c r="J6" s="84" t="s">
        <v>43</v>
      </c>
      <c r="K6" s="84" t="s">
        <v>149</v>
      </c>
      <c r="L6" s="86" t="s">
        <v>39</v>
      </c>
      <c r="M6" s="85" t="s">
        <v>40</v>
      </c>
      <c r="N6" s="84" t="s">
        <v>41</v>
      </c>
    </row>
    <row r="7" ht="22" customHeight="1" spans="1:14">
      <c r="A7" s="17">
        <v>1</v>
      </c>
      <c r="B7" s="84">
        <v>2</v>
      </c>
      <c r="C7" s="84">
        <v>3</v>
      </c>
      <c r="D7" s="85">
        <v>4</v>
      </c>
      <c r="E7" s="85">
        <v>5</v>
      </c>
      <c r="F7" s="85">
        <v>6</v>
      </c>
      <c r="G7" s="85">
        <v>7</v>
      </c>
      <c r="H7" s="85">
        <v>8</v>
      </c>
      <c r="I7" s="85">
        <v>9</v>
      </c>
      <c r="J7" s="85">
        <v>10</v>
      </c>
      <c r="K7" s="85">
        <v>11</v>
      </c>
      <c r="L7" s="85">
        <v>12</v>
      </c>
      <c r="M7" s="85">
        <v>13</v>
      </c>
      <c r="N7" s="85">
        <v>14</v>
      </c>
    </row>
    <row r="8" ht="22" customHeight="1" spans="1:14">
      <c r="A8" s="87"/>
      <c r="B8" s="88"/>
      <c r="C8" s="88"/>
      <c r="D8" s="89"/>
      <c r="E8" s="89"/>
      <c r="F8" s="89"/>
      <c r="G8" s="89"/>
      <c r="H8" s="89"/>
      <c r="I8" s="89"/>
      <c r="J8" s="89"/>
      <c r="K8" s="89"/>
      <c r="L8" s="90"/>
      <c r="M8" s="89"/>
      <c r="N8" s="89"/>
    </row>
    <row r="9" ht="22" customHeight="1" spans="1:14">
      <c r="A9" s="87"/>
      <c r="B9" s="88"/>
      <c r="C9" s="88"/>
      <c r="D9" s="89"/>
      <c r="E9" s="89"/>
      <c r="F9" s="89"/>
      <c r="G9" s="89"/>
      <c r="H9" s="89"/>
      <c r="I9" s="89"/>
      <c r="J9" s="89"/>
      <c r="K9" s="89"/>
      <c r="L9" s="90"/>
      <c r="M9" s="89"/>
      <c r="N9" s="89"/>
    </row>
    <row r="10" ht="22" customHeight="1" spans="1:14">
      <c r="A10" s="91" t="s">
        <v>101</v>
      </c>
      <c r="B10" s="92"/>
      <c r="C10" s="93"/>
      <c r="D10" s="89"/>
      <c r="E10" s="89"/>
      <c r="F10" s="89"/>
      <c r="G10" s="89"/>
      <c r="H10" s="89"/>
      <c r="I10" s="89"/>
      <c r="J10" s="89"/>
      <c r="K10" s="89"/>
      <c r="L10" s="90"/>
      <c r="M10" s="89"/>
      <c r="N10" s="89"/>
    </row>
    <row r="11" ht="22" customHeight="1" spans="1:14">
      <c r="A11" s="34" t="s">
        <v>484</v>
      </c>
    </row>
    <row r="12" ht="22" customHeight="1"/>
    <row r="13" ht="22" customHeight="1"/>
    <row r="14" ht="22" customHeight="1"/>
    <row r="15" ht="22" customHeight="1"/>
    <row r="16" ht="22" customHeight="1"/>
    <row r="17" ht="22" customHeight="1"/>
    <row r="18" ht="22" customHeight="1"/>
    <row r="19" ht="22" customHeight="1"/>
    <row r="20" ht="22" customHeight="1"/>
    <row r="21" ht="22" customHeight="1"/>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1"/>
  <sheetViews>
    <sheetView showZeros="0" workbookViewId="0">
      <selection activeCell="E21" sqref="E21"/>
    </sheetView>
  </sheetViews>
  <sheetFormatPr defaultColWidth="9.14166666666667" defaultRowHeight="14.25" customHeight="1"/>
  <cols>
    <col min="1" max="1" width="30.25" customWidth="1"/>
    <col min="2" max="2" width="31.25" customWidth="1"/>
    <col min="3" max="3" width="32.75" customWidth="1"/>
    <col min="4" max="4" width="37.125" customWidth="1"/>
    <col min="5" max="15" width="17.175" customWidth="1"/>
    <col min="16" max="22" width="17.0333333333333" customWidth="1"/>
    <col min="23" max="23" width="17" customWidth="1"/>
    <col min="24" max="24" width="17.0333333333333" customWidth="1"/>
  </cols>
  <sheetData>
    <row r="1" ht="17" customHeight="1" spans="1:24">
      <c r="D1" s="57"/>
      <c r="W1" s="46"/>
      <c r="X1" s="46" t="s">
        <v>485</v>
      </c>
    </row>
    <row r="2" ht="33" customHeight="1" spans="1:24">
      <c r="A2" s="58" t="s">
        <v>486</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9" t="str">
        <f>"单位名称："&amp;"云南民族博物馆"</f>
        <v>单位名称：云南民族博物馆</v>
      </c>
      <c r="B3" s="60"/>
      <c r="C3" s="60"/>
      <c r="D3" s="61"/>
      <c r="E3" s="62"/>
      <c r="F3" s="62"/>
      <c r="G3" s="62"/>
      <c r="H3" s="62"/>
      <c r="I3" s="62"/>
      <c r="W3" s="63"/>
      <c r="X3" s="63" t="s">
        <v>126</v>
      </c>
    </row>
    <row r="4" ht="19.5" customHeight="1" spans="1:24">
      <c r="A4" s="15" t="s">
        <v>487</v>
      </c>
      <c r="B4" s="10" t="s">
        <v>142</v>
      </c>
      <c r="C4" s="11"/>
      <c r="D4" s="11"/>
      <c r="E4" s="64" t="s">
        <v>488</v>
      </c>
      <c r="F4" s="64"/>
      <c r="G4" s="64"/>
      <c r="H4" s="64"/>
      <c r="I4" s="64"/>
      <c r="J4" s="64"/>
      <c r="K4" s="64"/>
      <c r="L4" s="64"/>
      <c r="M4" s="64"/>
      <c r="N4" s="64"/>
      <c r="O4" s="64"/>
      <c r="P4" s="64"/>
      <c r="Q4" s="64"/>
      <c r="R4" s="64"/>
      <c r="S4" s="64"/>
      <c r="T4" s="64"/>
      <c r="U4" s="64"/>
      <c r="V4" s="64"/>
      <c r="W4" s="64"/>
      <c r="X4" s="64"/>
    </row>
    <row r="5" ht="14" customHeight="1" spans="1:24">
      <c r="A5" s="18"/>
      <c r="B5" s="28" t="s">
        <v>30</v>
      </c>
      <c r="C5" s="9" t="s">
        <v>33</v>
      </c>
      <c r="D5" s="65" t="s">
        <v>489</v>
      </c>
      <c r="E5" s="64" t="s">
        <v>490</v>
      </c>
      <c r="F5" s="64" t="s">
        <v>491</v>
      </c>
      <c r="G5" s="64" t="s">
        <v>492</v>
      </c>
      <c r="H5" s="64" t="s">
        <v>493</v>
      </c>
      <c r="I5" s="64" t="s">
        <v>494</v>
      </c>
      <c r="J5" s="64" t="s">
        <v>495</v>
      </c>
      <c r="K5" s="64" t="s">
        <v>496</v>
      </c>
      <c r="L5" s="64" t="s">
        <v>497</v>
      </c>
      <c r="M5" s="64" t="s">
        <v>498</v>
      </c>
      <c r="N5" s="64" t="s">
        <v>499</v>
      </c>
      <c r="O5" s="64" t="s">
        <v>500</v>
      </c>
      <c r="P5" s="64" t="s">
        <v>501</v>
      </c>
      <c r="Q5" s="64" t="s">
        <v>502</v>
      </c>
      <c r="R5" s="64" t="s">
        <v>503</v>
      </c>
      <c r="S5" s="64" t="s">
        <v>504</v>
      </c>
      <c r="T5" s="64" t="s">
        <v>505</v>
      </c>
      <c r="U5" s="64" t="s">
        <v>506</v>
      </c>
      <c r="V5" s="64" t="s">
        <v>507</v>
      </c>
      <c r="W5" s="64" t="s">
        <v>508</v>
      </c>
      <c r="X5" s="64" t="s">
        <v>509</v>
      </c>
    </row>
    <row r="6" ht="14"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2" customHeight="1" spans="1:24">
      <c r="A7" s="30"/>
      <c r="B7" s="22"/>
      <c r="C7" s="22"/>
      <c r="D7" s="22"/>
      <c r="E7" s="22"/>
      <c r="F7" s="22"/>
      <c r="G7" s="22"/>
      <c r="H7" s="22"/>
      <c r="I7" s="22"/>
      <c r="J7" s="22"/>
      <c r="K7" s="22"/>
      <c r="L7" s="22"/>
      <c r="M7" s="22"/>
      <c r="N7" s="22"/>
      <c r="O7" s="22"/>
      <c r="P7" s="22"/>
      <c r="Q7" s="22"/>
      <c r="R7" s="22"/>
      <c r="S7" s="22"/>
      <c r="T7" s="22"/>
      <c r="U7" s="22"/>
      <c r="V7" s="22"/>
      <c r="W7" s="66"/>
      <c r="X7" s="22"/>
    </row>
    <row r="8" ht="22" customHeight="1" spans="1:24">
      <c r="A8" s="30"/>
      <c r="B8" s="22"/>
      <c r="C8" s="22"/>
      <c r="D8" s="22"/>
      <c r="E8" s="22"/>
      <c r="F8" s="22"/>
      <c r="G8" s="22"/>
      <c r="H8" s="22"/>
      <c r="I8" s="22"/>
      <c r="J8" s="22"/>
      <c r="K8" s="22"/>
      <c r="L8" s="22"/>
      <c r="M8" s="22"/>
      <c r="N8" s="22"/>
      <c r="O8" s="22"/>
      <c r="P8" s="22"/>
      <c r="Q8" s="22"/>
      <c r="R8" s="22"/>
      <c r="S8" s="22"/>
      <c r="T8" s="22"/>
      <c r="U8" s="22"/>
      <c r="V8" s="22"/>
      <c r="W8" s="66"/>
      <c r="X8" s="22"/>
    </row>
    <row r="9" ht="22" customHeight="1" spans="1:24">
      <c r="A9" s="34" t="s">
        <v>510</v>
      </c>
    </row>
    <row r="10" ht="22" customHeight="1"/>
    <row r="11" ht="22" customHeight="1"/>
    <row r="12" ht="22" customHeight="1"/>
    <row r="13" ht="22" customHeight="1"/>
    <row r="14" ht="22" customHeight="1"/>
    <row r="15" ht="22" customHeight="1"/>
    <row r="16" ht="22" customHeight="1"/>
    <row r="17" ht="22" customHeight="1"/>
    <row r="18" ht="22" customHeight="1"/>
    <row r="19" ht="22" customHeight="1"/>
    <row r="20" ht="22" customHeight="1"/>
    <row r="21" ht="22" customHeight="1"/>
  </sheetData>
  <mergeCells count="5">
    <mergeCell ref="A2:X2"/>
    <mergeCell ref="A3:I3"/>
    <mergeCell ref="B4:D4"/>
    <mergeCell ref="E4:X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
  <sheetViews>
    <sheetView showZeros="0" workbookViewId="0">
      <selection activeCell="B17" sqref="B17"/>
    </sheetView>
  </sheetViews>
  <sheetFormatPr defaultColWidth="9.14166666666667" defaultRowHeight="12" customHeight="1"/>
  <cols>
    <col min="1" max="1" width="30.25" customWidth="1"/>
    <col min="2" max="2" width="31.25" customWidth="1"/>
    <col min="3" max="3" width="32.75" customWidth="1"/>
    <col min="4" max="4" width="37.125"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ht="17" customHeight="1" spans="1:10">
      <c r="J1" s="46" t="s">
        <v>511</v>
      </c>
    </row>
    <row r="2" ht="33" customHeight="1" spans="1:10">
      <c r="A2" s="47" t="s">
        <v>512</v>
      </c>
      <c r="B2" s="27"/>
      <c r="C2" s="27"/>
      <c r="D2" s="27"/>
      <c r="E2" s="27"/>
      <c r="F2" s="48"/>
      <c r="G2" s="27"/>
      <c r="H2" s="48"/>
      <c r="I2" s="48"/>
      <c r="J2" s="27"/>
    </row>
    <row r="3" ht="17.25" customHeight="1" spans="1:10">
      <c r="A3" s="4" t="str">
        <f>"单位名称："&amp;"云南民族博物馆"</f>
        <v>单位名称：云南民族博物馆</v>
      </c>
    </row>
    <row r="4" ht="44.25" customHeight="1" spans="1:10">
      <c r="A4" s="49" t="s">
        <v>251</v>
      </c>
      <c r="B4" s="49" t="s">
        <v>252</v>
      </c>
      <c r="C4" s="49" t="s">
        <v>253</v>
      </c>
      <c r="D4" s="49" t="s">
        <v>254</v>
      </c>
      <c r="E4" s="49" t="s">
        <v>255</v>
      </c>
      <c r="F4" s="50" t="s">
        <v>256</v>
      </c>
      <c r="G4" s="49" t="s">
        <v>257</v>
      </c>
      <c r="H4" s="50" t="s">
        <v>258</v>
      </c>
      <c r="I4" s="50" t="s">
        <v>259</v>
      </c>
      <c r="J4" s="49" t="s">
        <v>260</v>
      </c>
    </row>
    <row r="5" ht="14" customHeight="1" spans="1:10">
      <c r="A5" s="49">
        <v>1</v>
      </c>
      <c r="B5" s="49">
        <v>2</v>
      </c>
      <c r="C5" s="49">
        <v>3</v>
      </c>
      <c r="D5" s="49">
        <v>4</v>
      </c>
      <c r="E5" s="49">
        <v>5</v>
      </c>
      <c r="F5" s="50">
        <v>6</v>
      </c>
      <c r="G5" s="49">
        <v>7</v>
      </c>
      <c r="H5" s="50">
        <v>8</v>
      </c>
      <c r="I5" s="50">
        <v>9</v>
      </c>
      <c r="J5" s="49">
        <v>10</v>
      </c>
    </row>
    <row r="6" ht="14" customHeight="1" spans="1:10">
      <c r="A6" s="51"/>
      <c r="B6" s="52"/>
      <c r="C6" s="52"/>
      <c r="D6" s="52"/>
      <c r="E6" s="53"/>
      <c r="F6" s="54"/>
      <c r="G6" s="53"/>
      <c r="H6" s="54"/>
      <c r="I6" s="54"/>
      <c r="J6" s="53"/>
    </row>
    <row r="7" ht="22" customHeight="1" spans="1:10">
      <c r="A7" s="51"/>
      <c r="B7" s="55"/>
      <c r="C7" s="55"/>
      <c r="D7" s="55"/>
      <c r="E7" s="51"/>
      <c r="F7" s="55"/>
      <c r="G7" s="51"/>
      <c r="H7" s="55"/>
      <c r="I7" s="55"/>
      <c r="J7" s="56"/>
    </row>
    <row r="8" ht="22" customHeight="1" spans="1:10">
      <c r="A8" s="34" t="s">
        <v>510</v>
      </c>
    </row>
    <row r="9" ht="22" customHeight="1"/>
    <row r="10" ht="22" customHeight="1"/>
    <row r="11" ht="22" customHeight="1"/>
    <row r="12" ht="22" customHeight="1"/>
    <row r="13" ht="22" customHeight="1"/>
    <row r="14" ht="22" customHeight="1"/>
    <row r="15" ht="22" customHeight="1"/>
    <row r="16" ht="22" customHeight="1"/>
    <row r="17" ht="22" customHeight="1"/>
    <row r="18" ht="22" customHeight="1"/>
    <row r="19" ht="22" customHeight="1"/>
    <row r="20" ht="22" customHeight="1"/>
    <row r="21" ht="22" customHeight="1"/>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4"/>
  <sheetViews>
    <sheetView showZeros="0" workbookViewId="0">
      <selection activeCell="A7" sqref="$A7:$XFD21"/>
    </sheetView>
  </sheetViews>
  <sheetFormatPr defaultColWidth="8.85" defaultRowHeight="15" customHeight="1" outlineLevelCol="7"/>
  <cols>
    <col min="1" max="1" width="30.25" customWidth="1"/>
    <col min="2" max="2" width="31.25" customWidth="1"/>
    <col min="3" max="3" width="32.75" customWidth="1"/>
    <col min="4" max="4" width="37.125" customWidth="1"/>
    <col min="5" max="5" width="14.45" customWidth="1"/>
    <col min="6" max="6" width="17.175" customWidth="1"/>
    <col min="7" max="7" width="17.3166666666667" customWidth="1"/>
    <col min="8" max="8" width="28.3166666666667" customWidth="1"/>
  </cols>
  <sheetData>
    <row r="1" ht="17" customHeight="1" spans="1:8">
      <c r="A1" s="35"/>
      <c r="B1" s="35"/>
      <c r="C1" s="35"/>
      <c r="D1" s="35"/>
      <c r="E1" s="35"/>
      <c r="F1" s="35"/>
      <c r="G1" s="35"/>
      <c r="H1" s="36" t="s">
        <v>513</v>
      </c>
    </row>
    <row r="2" ht="33" customHeight="1" spans="1:8">
      <c r="A2" s="37" t="s">
        <v>514</v>
      </c>
      <c r="B2" s="37"/>
      <c r="C2" s="37"/>
      <c r="D2" s="37"/>
      <c r="E2" s="37"/>
      <c r="F2" s="37"/>
      <c r="G2" s="37"/>
      <c r="H2" s="37"/>
    </row>
    <row r="3" ht="18.75" customHeight="1" spans="1:8">
      <c r="A3" s="35" t="str">
        <f>"单位名称："&amp;"云南民族博物馆"</f>
        <v>单位名称：云南民族博物馆</v>
      </c>
      <c r="B3" s="35"/>
      <c r="C3" s="35"/>
      <c r="D3" s="35"/>
      <c r="E3" s="35"/>
      <c r="F3" s="35"/>
      <c r="G3" s="35"/>
      <c r="H3" s="35"/>
    </row>
    <row r="4" ht="18.75" customHeight="1" spans="1:8">
      <c r="A4" s="38" t="s">
        <v>135</v>
      </c>
      <c r="B4" s="38" t="s">
        <v>515</v>
      </c>
      <c r="C4" s="38" t="s">
        <v>516</v>
      </c>
      <c r="D4" s="38" t="s">
        <v>517</v>
      </c>
      <c r="E4" s="38" t="s">
        <v>518</v>
      </c>
      <c r="F4" s="38" t="s">
        <v>519</v>
      </c>
      <c r="G4" s="38"/>
      <c r="H4" s="38"/>
    </row>
    <row r="5" ht="14" customHeight="1" spans="1:8">
      <c r="A5" s="38"/>
      <c r="B5" s="38"/>
      <c r="C5" s="38"/>
      <c r="D5" s="38"/>
      <c r="E5" s="38"/>
      <c r="F5" s="38" t="s">
        <v>434</v>
      </c>
      <c r="G5" s="38" t="s">
        <v>520</v>
      </c>
      <c r="H5" s="38" t="s">
        <v>521</v>
      </c>
    </row>
    <row r="6" ht="14" customHeight="1" spans="1:8">
      <c r="A6" s="39" t="s">
        <v>118</v>
      </c>
      <c r="B6" s="39" t="s">
        <v>119</v>
      </c>
      <c r="C6" s="39" t="s">
        <v>120</v>
      </c>
      <c r="D6" s="39" t="s">
        <v>121</v>
      </c>
      <c r="E6" s="39" t="s">
        <v>122</v>
      </c>
      <c r="F6" s="39" t="s">
        <v>123</v>
      </c>
      <c r="G6" s="39" t="s">
        <v>522</v>
      </c>
      <c r="H6" s="39" t="s">
        <v>523</v>
      </c>
    </row>
    <row r="7" ht="22" customHeight="1" spans="1:8">
      <c r="A7" s="40" t="s">
        <v>45</v>
      </c>
      <c r="B7" s="40"/>
      <c r="C7" s="40"/>
      <c r="D7" s="40"/>
      <c r="E7" s="38"/>
      <c r="F7" s="41">
        <v>34</v>
      </c>
      <c r="G7" s="42"/>
      <c r="H7" s="42">
        <v>91700</v>
      </c>
    </row>
    <row r="8" ht="22" customHeight="1" spans="1:8">
      <c r="A8" s="43" t="s">
        <v>45</v>
      </c>
      <c r="B8" s="40" t="s">
        <v>524</v>
      </c>
      <c r="C8" s="40" t="s">
        <v>449</v>
      </c>
      <c r="D8" s="40" t="s">
        <v>448</v>
      </c>
      <c r="E8" s="38" t="s">
        <v>442</v>
      </c>
      <c r="F8" s="41">
        <v>2</v>
      </c>
      <c r="G8" s="42">
        <v>6000</v>
      </c>
      <c r="H8" s="42">
        <v>12000</v>
      </c>
    </row>
    <row r="9" ht="22" customHeight="1" spans="1:8">
      <c r="A9" s="43" t="s">
        <v>45</v>
      </c>
      <c r="B9" s="40" t="s">
        <v>524</v>
      </c>
      <c r="C9" s="40" t="s">
        <v>449</v>
      </c>
      <c r="D9" s="40" t="s">
        <v>448</v>
      </c>
      <c r="E9" s="38" t="s">
        <v>442</v>
      </c>
      <c r="F9" s="41">
        <v>5</v>
      </c>
      <c r="G9" s="42">
        <v>6000</v>
      </c>
      <c r="H9" s="42">
        <v>30000</v>
      </c>
    </row>
    <row r="10" ht="22" customHeight="1" spans="1:8">
      <c r="A10" s="43" t="s">
        <v>45</v>
      </c>
      <c r="B10" s="40" t="s">
        <v>524</v>
      </c>
      <c r="C10" s="40" t="s">
        <v>449</v>
      </c>
      <c r="D10" s="40" t="s">
        <v>525</v>
      </c>
      <c r="E10" s="38" t="s">
        <v>442</v>
      </c>
      <c r="F10" s="41">
        <v>2</v>
      </c>
      <c r="G10" s="42">
        <v>6000</v>
      </c>
      <c r="H10" s="42">
        <v>12000</v>
      </c>
    </row>
    <row r="11" ht="22" customHeight="1" spans="1:8">
      <c r="A11" s="43" t="s">
        <v>45</v>
      </c>
      <c r="B11" s="40" t="s">
        <v>524</v>
      </c>
      <c r="C11" s="40" t="s">
        <v>469</v>
      </c>
      <c r="D11" s="40" t="s">
        <v>526</v>
      </c>
      <c r="E11" s="38" t="s">
        <v>442</v>
      </c>
      <c r="F11" s="41">
        <v>1</v>
      </c>
      <c r="G11" s="42">
        <v>8000</v>
      </c>
      <c r="H11" s="42">
        <v>8000</v>
      </c>
    </row>
    <row r="12" ht="22" customHeight="1" spans="1:8">
      <c r="A12" s="43" t="s">
        <v>45</v>
      </c>
      <c r="B12" s="40" t="s">
        <v>524</v>
      </c>
      <c r="C12" s="40" t="s">
        <v>441</v>
      </c>
      <c r="D12" s="40" t="s">
        <v>473</v>
      </c>
      <c r="E12" s="38" t="s">
        <v>442</v>
      </c>
      <c r="F12" s="41">
        <v>1</v>
      </c>
      <c r="G12" s="42">
        <v>1500</v>
      </c>
      <c r="H12" s="42">
        <v>1500</v>
      </c>
    </row>
    <row r="13" ht="22" customHeight="1" spans="1:8">
      <c r="A13" s="43" t="s">
        <v>45</v>
      </c>
      <c r="B13" s="40" t="s">
        <v>524</v>
      </c>
      <c r="C13" s="40" t="s">
        <v>441</v>
      </c>
      <c r="D13" s="40" t="s">
        <v>440</v>
      </c>
      <c r="E13" s="38" t="s">
        <v>442</v>
      </c>
      <c r="F13" s="41">
        <v>1</v>
      </c>
      <c r="G13" s="42">
        <v>1500</v>
      </c>
      <c r="H13" s="42">
        <v>1500</v>
      </c>
    </row>
    <row r="14" ht="22" customHeight="1" spans="1:8">
      <c r="A14" s="43" t="s">
        <v>45</v>
      </c>
      <c r="B14" s="40" t="s">
        <v>524</v>
      </c>
      <c r="C14" s="40" t="s">
        <v>474</v>
      </c>
      <c r="D14" s="40" t="s">
        <v>527</v>
      </c>
      <c r="E14" s="38" t="s">
        <v>442</v>
      </c>
      <c r="F14" s="41">
        <v>1</v>
      </c>
      <c r="G14" s="42">
        <v>3100</v>
      </c>
      <c r="H14" s="42">
        <v>3100</v>
      </c>
    </row>
    <row r="15" ht="22" customHeight="1" spans="1:8">
      <c r="A15" s="43" t="s">
        <v>45</v>
      </c>
      <c r="B15" s="40" t="s">
        <v>524</v>
      </c>
      <c r="C15" s="40" t="s">
        <v>455</v>
      </c>
      <c r="D15" s="40" t="s">
        <v>454</v>
      </c>
      <c r="E15" s="38" t="s">
        <v>442</v>
      </c>
      <c r="F15" s="41">
        <v>1</v>
      </c>
      <c r="G15" s="42">
        <v>4000</v>
      </c>
      <c r="H15" s="42">
        <v>4000</v>
      </c>
    </row>
    <row r="16" ht="22" customHeight="1" spans="1:8">
      <c r="A16" s="43" t="s">
        <v>45</v>
      </c>
      <c r="B16" s="40" t="s">
        <v>524</v>
      </c>
      <c r="C16" s="40" t="s">
        <v>457</v>
      </c>
      <c r="D16" s="40" t="s">
        <v>456</v>
      </c>
      <c r="E16" s="38" t="s">
        <v>442</v>
      </c>
      <c r="F16" s="41">
        <v>1</v>
      </c>
      <c r="G16" s="42">
        <v>1000</v>
      </c>
      <c r="H16" s="42">
        <v>1000</v>
      </c>
    </row>
    <row r="17" ht="22" customHeight="1" spans="1:8">
      <c r="A17" s="43" t="s">
        <v>45</v>
      </c>
      <c r="B17" s="40" t="s">
        <v>528</v>
      </c>
      <c r="C17" s="40" t="s">
        <v>529</v>
      </c>
      <c r="D17" s="40" t="s">
        <v>450</v>
      </c>
      <c r="E17" s="38" t="s">
        <v>530</v>
      </c>
      <c r="F17" s="41">
        <v>2</v>
      </c>
      <c r="G17" s="42">
        <v>1500</v>
      </c>
      <c r="H17" s="42">
        <v>3000</v>
      </c>
    </row>
    <row r="18" ht="22" customHeight="1" spans="1:8">
      <c r="A18" s="43" t="s">
        <v>45</v>
      </c>
      <c r="B18" s="40" t="s">
        <v>528</v>
      </c>
      <c r="C18" s="40" t="s">
        <v>529</v>
      </c>
      <c r="D18" s="40" t="s">
        <v>450</v>
      </c>
      <c r="E18" s="38" t="s">
        <v>530</v>
      </c>
      <c r="F18" s="41">
        <v>3</v>
      </c>
      <c r="G18" s="42">
        <v>1500</v>
      </c>
      <c r="H18" s="42">
        <v>4500</v>
      </c>
    </row>
    <row r="19" ht="22" customHeight="1" spans="1:8">
      <c r="A19" s="43" t="s">
        <v>45</v>
      </c>
      <c r="B19" s="40" t="s">
        <v>528</v>
      </c>
      <c r="C19" s="40" t="s">
        <v>444</v>
      </c>
      <c r="D19" s="40" t="s">
        <v>443</v>
      </c>
      <c r="E19" s="38" t="s">
        <v>445</v>
      </c>
      <c r="F19" s="41">
        <v>4</v>
      </c>
      <c r="G19" s="42">
        <v>700</v>
      </c>
      <c r="H19" s="42">
        <v>2800</v>
      </c>
    </row>
    <row r="20" ht="22" customHeight="1" spans="1:8">
      <c r="A20" s="43" t="s">
        <v>45</v>
      </c>
      <c r="B20" s="40" t="s">
        <v>528</v>
      </c>
      <c r="C20" s="40" t="s">
        <v>444</v>
      </c>
      <c r="D20" s="40" t="s">
        <v>443</v>
      </c>
      <c r="E20" s="38" t="s">
        <v>445</v>
      </c>
      <c r="F20" s="41">
        <v>3</v>
      </c>
      <c r="G20" s="42">
        <v>700</v>
      </c>
      <c r="H20" s="42">
        <v>2100</v>
      </c>
    </row>
    <row r="21" ht="22" customHeight="1" spans="1:8">
      <c r="A21" s="43" t="s">
        <v>45</v>
      </c>
      <c r="B21" s="40" t="s">
        <v>528</v>
      </c>
      <c r="C21" s="40" t="s">
        <v>460</v>
      </c>
      <c r="D21" s="40" t="s">
        <v>459</v>
      </c>
      <c r="E21" s="38" t="s">
        <v>304</v>
      </c>
      <c r="F21" s="41">
        <v>5</v>
      </c>
      <c r="G21" s="42">
        <v>1000</v>
      </c>
      <c r="H21" s="42">
        <v>5000</v>
      </c>
    </row>
    <row r="22" ht="29.9" customHeight="1" spans="1:8">
      <c r="A22" s="43" t="s">
        <v>45</v>
      </c>
      <c r="B22" s="40" t="s">
        <v>531</v>
      </c>
      <c r="C22" s="40" t="s">
        <v>532</v>
      </c>
      <c r="D22" s="40" t="s">
        <v>533</v>
      </c>
      <c r="E22" s="38" t="s">
        <v>534</v>
      </c>
      <c r="F22" s="41">
        <v>2</v>
      </c>
      <c r="G22" s="42">
        <v>600</v>
      </c>
      <c r="H22" s="42">
        <v>1200</v>
      </c>
    </row>
    <row r="23" ht="20.15" customHeight="1" spans="1:8">
      <c r="A23" s="38" t="s">
        <v>30</v>
      </c>
      <c r="B23" s="38"/>
      <c r="C23" s="38"/>
      <c r="D23" s="38"/>
      <c r="E23" s="38"/>
      <c r="F23" s="41">
        <v>34</v>
      </c>
      <c r="G23" s="42"/>
      <c r="H23" s="42">
        <v>91700</v>
      </c>
    </row>
    <row r="24" ht="19.5" customHeight="1" spans="1:8">
      <c r="A24" s="40" t="s">
        <v>535</v>
      </c>
      <c r="B24" s="40"/>
      <c r="C24" s="40"/>
      <c r="D24" s="40"/>
      <c r="E24" s="40"/>
      <c r="F24" s="44"/>
      <c r="G24" s="45"/>
      <c r="H24" s="45"/>
    </row>
  </sheetData>
  <mergeCells count="9">
    <mergeCell ref="A2:H2"/>
    <mergeCell ref="F4:H4"/>
    <mergeCell ref="A23:E23"/>
    <mergeCell ref="A24:H24"/>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1"/>
  <sheetViews>
    <sheetView showZeros="0" workbookViewId="0">
      <selection activeCell="C15" sqref="C15"/>
    </sheetView>
  </sheetViews>
  <sheetFormatPr defaultColWidth="9.14166666666667" defaultRowHeight="14.25" customHeight="1"/>
  <cols>
    <col min="1" max="1" width="30.25" customWidth="1"/>
    <col min="2" max="2" width="31.25" customWidth="1"/>
    <col min="3" max="3" width="32.75" customWidth="1"/>
    <col min="4" max="4" width="37.125" customWidth="1"/>
    <col min="5" max="7" width="19.6" customWidth="1"/>
    <col min="8" max="8" width="15.425" customWidth="1"/>
    <col min="9" max="11" width="19.6" customWidth="1"/>
  </cols>
  <sheetData>
    <row r="1" ht="17" customHeight="1" spans="1:11">
      <c r="D1" s="1"/>
      <c r="E1" s="1"/>
      <c r="F1" s="1"/>
      <c r="G1" s="1"/>
      <c r="K1" s="2" t="s">
        <v>536</v>
      </c>
    </row>
    <row r="2" ht="33" customHeight="1" spans="1:11">
      <c r="A2" s="27" t="s">
        <v>537</v>
      </c>
      <c r="B2" s="27"/>
      <c r="C2" s="27"/>
      <c r="D2" s="27"/>
      <c r="E2" s="27"/>
      <c r="F2" s="27"/>
      <c r="G2" s="27"/>
      <c r="H2" s="27"/>
      <c r="I2" s="27"/>
      <c r="J2" s="27"/>
      <c r="K2" s="27"/>
    </row>
    <row r="3" ht="13.5" customHeight="1" spans="1:11">
      <c r="A3" s="4" t="str">
        <f>"单位名称："&amp;"云南民族博物馆"</f>
        <v>单位名称：云南民族博物馆</v>
      </c>
      <c r="B3" s="5"/>
      <c r="C3" s="5"/>
      <c r="D3" s="5"/>
      <c r="E3" s="5"/>
      <c r="F3" s="5"/>
      <c r="G3" s="5"/>
      <c r="H3" s="6"/>
      <c r="I3" s="6"/>
      <c r="J3" s="6"/>
      <c r="K3" s="7" t="s">
        <v>126</v>
      </c>
    </row>
    <row r="4" ht="21.75" customHeight="1" spans="1:11">
      <c r="A4" s="8" t="s">
        <v>205</v>
      </c>
      <c r="B4" s="8" t="s">
        <v>137</v>
      </c>
      <c r="C4" s="8" t="s">
        <v>206</v>
      </c>
      <c r="D4" s="9" t="s">
        <v>138</v>
      </c>
      <c r="E4" s="9" t="s">
        <v>139</v>
      </c>
      <c r="F4" s="9" t="s">
        <v>140</v>
      </c>
      <c r="G4" s="9" t="s">
        <v>141</v>
      </c>
      <c r="H4" s="15" t="s">
        <v>30</v>
      </c>
      <c r="I4" s="10" t="s">
        <v>538</v>
      </c>
      <c r="J4" s="11"/>
      <c r="K4" s="12"/>
    </row>
    <row r="5" ht="14" customHeight="1" spans="1:11">
      <c r="A5" s="13"/>
      <c r="B5" s="13"/>
      <c r="C5" s="13"/>
      <c r="D5" s="14"/>
      <c r="E5" s="14"/>
      <c r="F5" s="14"/>
      <c r="G5" s="14"/>
      <c r="H5" s="28"/>
      <c r="I5" s="9" t="s">
        <v>33</v>
      </c>
      <c r="J5" s="9" t="s">
        <v>34</v>
      </c>
      <c r="K5" s="9" t="s">
        <v>35</v>
      </c>
    </row>
    <row r="6" ht="14" customHeight="1" spans="1:11">
      <c r="A6" s="16"/>
      <c r="B6" s="16"/>
      <c r="C6" s="16"/>
      <c r="D6" s="17"/>
      <c r="E6" s="17"/>
      <c r="F6" s="17"/>
      <c r="G6" s="17"/>
      <c r="H6" s="18"/>
      <c r="I6" s="17" t="s">
        <v>32</v>
      </c>
      <c r="J6" s="17"/>
      <c r="K6" s="17"/>
    </row>
    <row r="7" ht="22" customHeight="1" spans="1:11">
      <c r="A7" s="19">
        <v>1</v>
      </c>
      <c r="B7" s="19">
        <v>2</v>
      </c>
      <c r="C7" s="19">
        <v>3</v>
      </c>
      <c r="D7" s="19">
        <v>4</v>
      </c>
      <c r="E7" s="19">
        <v>5</v>
      </c>
      <c r="F7" s="19">
        <v>6</v>
      </c>
      <c r="G7" s="19">
        <v>7</v>
      </c>
      <c r="H7" s="19">
        <v>8</v>
      </c>
      <c r="I7" s="19">
        <v>9</v>
      </c>
      <c r="J7" s="29">
        <v>10</v>
      </c>
      <c r="K7" s="29">
        <v>11</v>
      </c>
    </row>
    <row r="8" ht="22" customHeight="1" spans="1:11">
      <c r="A8" s="30"/>
      <c r="B8" s="20"/>
      <c r="C8" s="30"/>
      <c r="D8" s="30"/>
      <c r="E8" s="30"/>
      <c r="F8" s="30"/>
      <c r="G8" s="30"/>
      <c r="H8" s="22"/>
      <c r="I8" s="22"/>
      <c r="J8" s="22"/>
      <c r="K8" s="22"/>
    </row>
    <row r="9" ht="22" customHeight="1" spans="1:11">
      <c r="A9" s="20"/>
      <c r="B9" s="20"/>
      <c r="C9" s="20"/>
      <c r="D9" s="20"/>
      <c r="E9" s="20"/>
      <c r="F9" s="20"/>
      <c r="G9" s="20"/>
      <c r="H9" s="22"/>
      <c r="I9" s="22"/>
      <c r="J9" s="22"/>
      <c r="K9" s="22"/>
    </row>
    <row r="10" ht="22" customHeight="1" spans="1:11">
      <c r="A10" s="31" t="s">
        <v>101</v>
      </c>
      <c r="B10" s="32"/>
      <c r="C10" s="32"/>
      <c r="D10" s="32"/>
      <c r="E10" s="32"/>
      <c r="F10" s="32"/>
      <c r="G10" s="33"/>
      <c r="H10" s="22"/>
      <c r="I10" s="22"/>
      <c r="J10" s="22"/>
      <c r="K10" s="22"/>
    </row>
    <row r="11" ht="22" customHeight="1" spans="1:11">
      <c r="A11" s="34" t="s">
        <v>539</v>
      </c>
    </row>
    <row r="12" ht="22" customHeight="1"/>
    <row r="13" ht="22" customHeight="1"/>
    <row r="14" ht="22" customHeight="1"/>
    <row r="15" ht="22" customHeight="1"/>
    <row r="16" ht="22" customHeight="1"/>
    <row r="17" ht="22" customHeight="1"/>
    <row r="18" ht="22" customHeight="1"/>
    <row r="19" ht="22" customHeight="1"/>
    <row r="20" ht="22" customHeight="1"/>
    <row r="21" ht="22" customHeight="1"/>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selection activeCell="A7" sqref="$A7:$XFD21"/>
    </sheetView>
  </sheetViews>
  <sheetFormatPr defaultColWidth="9.14166666666667" defaultRowHeight="14.25" customHeight="1" outlineLevelCol="6"/>
  <cols>
    <col min="1" max="1" width="30.25" customWidth="1"/>
    <col min="2" max="2" width="31.25" customWidth="1"/>
    <col min="3" max="3" width="32.75" customWidth="1"/>
    <col min="4" max="4" width="37.125" customWidth="1"/>
    <col min="5" max="7" width="27.0333333333333" customWidth="1"/>
  </cols>
  <sheetData>
    <row r="1" ht="17" customHeight="1" spans="1:7">
      <c r="D1" s="1"/>
      <c r="G1" s="2" t="s">
        <v>540</v>
      </c>
    </row>
    <row r="2" ht="33" customHeight="1" spans="1:7">
      <c r="A2" s="3" t="s">
        <v>541</v>
      </c>
      <c r="B2" s="3"/>
      <c r="C2" s="3"/>
      <c r="D2" s="3"/>
      <c r="E2" s="3"/>
      <c r="F2" s="3"/>
      <c r="G2" s="3"/>
    </row>
    <row r="3" ht="13.5" customHeight="1" spans="1:7">
      <c r="A3" s="4" t="str">
        <f>"单位名称："&amp;"云南民族博物馆"</f>
        <v>单位名称：云南民族博物馆</v>
      </c>
      <c r="B3" s="5"/>
      <c r="C3" s="5"/>
      <c r="D3" s="5"/>
      <c r="E3" s="6"/>
      <c r="F3" s="6"/>
      <c r="G3" s="7" t="s">
        <v>126</v>
      </c>
    </row>
    <row r="4" ht="21.75" customHeight="1" spans="1:7">
      <c r="A4" s="8" t="s">
        <v>206</v>
      </c>
      <c r="B4" s="8" t="s">
        <v>205</v>
      </c>
      <c r="C4" s="8" t="s">
        <v>137</v>
      </c>
      <c r="D4" s="9" t="s">
        <v>542</v>
      </c>
      <c r="E4" s="10" t="s">
        <v>33</v>
      </c>
      <c r="F4" s="11"/>
      <c r="G4" s="12"/>
    </row>
    <row r="5" ht="14" customHeight="1" spans="1:7">
      <c r="A5" s="13"/>
      <c r="B5" s="13"/>
      <c r="C5" s="13"/>
      <c r="D5" s="14"/>
      <c r="E5" s="15" t="s">
        <v>543</v>
      </c>
      <c r="F5" s="9" t="s">
        <v>544</v>
      </c>
      <c r="G5" s="9" t="s">
        <v>545</v>
      </c>
    </row>
    <row r="6" ht="14" customHeight="1" spans="1:7">
      <c r="A6" s="16"/>
      <c r="B6" s="16"/>
      <c r="C6" s="16"/>
      <c r="D6" s="17"/>
      <c r="E6" s="18"/>
      <c r="F6" s="17" t="s">
        <v>32</v>
      </c>
      <c r="G6" s="17"/>
    </row>
    <row r="7" ht="22" customHeight="1" spans="1:7">
      <c r="A7" s="19">
        <v>1</v>
      </c>
      <c r="B7" s="19">
        <v>2</v>
      </c>
      <c r="C7" s="19">
        <v>3</v>
      </c>
      <c r="D7" s="19">
        <v>4</v>
      </c>
      <c r="E7" s="19">
        <v>5</v>
      </c>
      <c r="F7" s="19">
        <v>6</v>
      </c>
      <c r="G7" s="19">
        <v>7</v>
      </c>
    </row>
    <row r="8" ht="22" customHeight="1" spans="1:7">
      <c r="A8" s="20" t="s">
        <v>45</v>
      </c>
      <c r="B8" s="21"/>
      <c r="C8" s="21"/>
      <c r="D8" s="20"/>
      <c r="E8" s="22">
        <v>12276363.04</v>
      </c>
      <c r="F8" s="22">
        <v>12276363.04</v>
      </c>
      <c r="G8" s="22">
        <v>12276363.04</v>
      </c>
    </row>
    <row r="9" ht="22" customHeight="1" spans="1:7">
      <c r="A9" s="20"/>
      <c r="B9" s="20" t="s">
        <v>546</v>
      </c>
      <c r="C9" s="20" t="s">
        <v>209</v>
      </c>
      <c r="D9" s="20" t="s">
        <v>547</v>
      </c>
      <c r="E9" s="22">
        <v>790000</v>
      </c>
      <c r="F9" s="22">
        <v>790000</v>
      </c>
      <c r="G9" s="22">
        <v>790000</v>
      </c>
    </row>
    <row r="10" ht="22" customHeight="1" spans="1:7">
      <c r="A10" s="23"/>
      <c r="B10" s="20" t="s">
        <v>546</v>
      </c>
      <c r="C10" s="20" t="s">
        <v>233</v>
      </c>
      <c r="D10" s="20" t="s">
        <v>547</v>
      </c>
      <c r="E10" s="22">
        <v>3700000</v>
      </c>
      <c r="F10" s="22">
        <v>3700000</v>
      </c>
      <c r="G10" s="22">
        <v>3700000</v>
      </c>
    </row>
    <row r="11" ht="22" customHeight="1" spans="1:7">
      <c r="A11" s="23"/>
      <c r="B11" s="20" t="s">
        <v>546</v>
      </c>
      <c r="C11" s="20" t="s">
        <v>247</v>
      </c>
      <c r="D11" s="20" t="s">
        <v>547</v>
      </c>
      <c r="E11" s="22">
        <v>134400</v>
      </c>
      <c r="F11" s="22">
        <v>134400</v>
      </c>
      <c r="G11" s="22">
        <v>134400</v>
      </c>
    </row>
    <row r="12" ht="22" customHeight="1" spans="1:7">
      <c r="A12" s="23"/>
      <c r="B12" s="20" t="s">
        <v>546</v>
      </c>
      <c r="C12" s="20" t="s">
        <v>243</v>
      </c>
      <c r="D12" s="20" t="s">
        <v>547</v>
      </c>
      <c r="E12" s="22">
        <v>3363463.04</v>
      </c>
      <c r="F12" s="22">
        <v>3363463.04</v>
      </c>
      <c r="G12" s="22">
        <v>3363463.04</v>
      </c>
    </row>
    <row r="13" ht="22" customHeight="1" spans="1:7">
      <c r="A13" s="23"/>
      <c r="B13" s="20" t="s">
        <v>548</v>
      </c>
      <c r="C13" s="20" t="s">
        <v>235</v>
      </c>
      <c r="D13" s="20" t="s">
        <v>547</v>
      </c>
      <c r="E13" s="22">
        <v>690000</v>
      </c>
      <c r="F13" s="22">
        <v>690000</v>
      </c>
      <c r="G13" s="22">
        <v>690000</v>
      </c>
    </row>
    <row r="14" ht="22" customHeight="1" spans="1:7">
      <c r="A14" s="23"/>
      <c r="B14" s="20" t="s">
        <v>549</v>
      </c>
      <c r="C14" s="20" t="s">
        <v>223</v>
      </c>
      <c r="D14" s="20" t="s">
        <v>547</v>
      </c>
      <c r="E14" s="22">
        <v>1398500</v>
      </c>
      <c r="F14" s="22">
        <v>1398500</v>
      </c>
      <c r="G14" s="22">
        <v>1398500</v>
      </c>
    </row>
    <row r="15" ht="22" customHeight="1" spans="1:7">
      <c r="A15" s="23"/>
      <c r="B15" s="20" t="s">
        <v>550</v>
      </c>
      <c r="C15" s="20" t="s">
        <v>216</v>
      </c>
      <c r="D15" s="20" t="s">
        <v>547</v>
      </c>
      <c r="E15" s="22">
        <v>2200000</v>
      </c>
      <c r="F15" s="22">
        <v>2200000</v>
      </c>
      <c r="G15" s="22">
        <v>2200000</v>
      </c>
    </row>
    <row r="16" ht="22" customHeight="1" spans="1:7">
      <c r="A16" s="24" t="s">
        <v>30</v>
      </c>
      <c r="B16" s="25" t="s">
        <v>551</v>
      </c>
      <c r="C16" s="25"/>
      <c r="D16" s="26"/>
      <c r="E16" s="22">
        <v>12276363.04</v>
      </c>
      <c r="F16" s="22">
        <v>12276363.04</v>
      </c>
      <c r="G16" s="22">
        <v>12276363.04</v>
      </c>
    </row>
    <row r="17" ht="22" customHeight="1"/>
    <row r="18" ht="22" customHeight="1"/>
    <row r="19" ht="22" customHeight="1"/>
    <row r="20" ht="22" customHeight="1"/>
    <row r="21" ht="22" customHeight="1"/>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1"/>
  <sheetViews>
    <sheetView showZeros="0" workbookViewId="0">
      <selection activeCell="A7" sqref="$A7:$XFD21"/>
    </sheetView>
  </sheetViews>
  <sheetFormatPr defaultColWidth="8" defaultRowHeight="14.25" customHeight="1"/>
  <cols>
    <col min="1" max="1" width="30.25" customWidth="1"/>
    <col min="2" max="2" width="31.25" customWidth="1"/>
    <col min="3" max="3" width="32.75" customWidth="1"/>
    <col min="4" max="4" width="37.125" customWidth="1"/>
    <col min="5" max="19" width="16.175" customWidth="1"/>
  </cols>
  <sheetData>
    <row r="1" ht="17" customHeight="1" spans="1:19">
      <c r="A1" s="151"/>
      <c r="J1" s="152"/>
      <c r="R1" s="2" t="s">
        <v>26</v>
      </c>
    </row>
    <row r="2" ht="33" customHeight="1" spans="1:19">
      <c r="A2" s="153" t="s">
        <v>27</v>
      </c>
      <c r="B2" s="27"/>
      <c r="C2" s="27"/>
      <c r="D2" s="27"/>
      <c r="E2" s="27"/>
      <c r="F2" s="27"/>
      <c r="G2" s="27"/>
      <c r="H2" s="27"/>
      <c r="I2" s="27"/>
      <c r="J2" s="48"/>
      <c r="K2" s="27"/>
      <c r="L2" s="27"/>
      <c r="M2" s="27"/>
      <c r="N2" s="27"/>
      <c r="O2" s="27"/>
      <c r="P2" s="27"/>
      <c r="Q2" s="27"/>
      <c r="R2" s="27"/>
      <c r="S2" s="27"/>
    </row>
    <row r="3" ht="20.25" customHeight="1" spans="1:19">
      <c r="A3" s="95" t="str">
        <f>"单位名称："&amp;"云南民族博物馆"</f>
        <v>单位名称：云南民族博物馆</v>
      </c>
      <c r="B3" s="6"/>
      <c r="C3" s="6"/>
      <c r="D3" s="6"/>
      <c r="E3" s="6"/>
      <c r="F3" s="6"/>
      <c r="G3" s="6"/>
      <c r="H3" s="6"/>
      <c r="I3" s="6"/>
      <c r="J3" s="154"/>
      <c r="K3" s="6"/>
      <c r="L3" s="6"/>
      <c r="M3" s="6"/>
      <c r="N3" s="7"/>
      <c r="O3" s="7"/>
      <c r="P3" s="7"/>
      <c r="Q3" s="7"/>
      <c r="R3" s="7" t="s">
        <v>2</v>
      </c>
      <c r="S3" s="7" t="s">
        <v>2</v>
      </c>
    </row>
    <row r="4" ht="18.75" customHeight="1" spans="1:19">
      <c r="A4" s="155" t="s">
        <v>28</v>
      </c>
      <c r="B4" s="156" t="s">
        <v>29</v>
      </c>
      <c r="C4" s="156" t="s">
        <v>30</v>
      </c>
      <c r="D4" s="157" t="s">
        <v>31</v>
      </c>
      <c r="E4" s="158"/>
      <c r="F4" s="158"/>
      <c r="G4" s="158"/>
      <c r="H4" s="158"/>
      <c r="I4" s="158"/>
      <c r="J4" s="159"/>
      <c r="K4" s="158"/>
      <c r="L4" s="158"/>
      <c r="M4" s="158"/>
      <c r="N4" s="160"/>
      <c r="O4" s="160" t="s">
        <v>20</v>
      </c>
      <c r="P4" s="160"/>
      <c r="Q4" s="160"/>
      <c r="R4" s="160"/>
      <c r="S4" s="160"/>
    </row>
    <row r="5" ht="14" customHeight="1" spans="1:19">
      <c r="A5" s="161"/>
      <c r="B5" s="162"/>
      <c r="C5" s="162"/>
      <c r="D5" s="162" t="s">
        <v>32</v>
      </c>
      <c r="E5" s="162" t="s">
        <v>33</v>
      </c>
      <c r="F5" s="162" t="s">
        <v>34</v>
      </c>
      <c r="G5" s="162" t="s">
        <v>35</v>
      </c>
      <c r="H5" s="162" t="s">
        <v>36</v>
      </c>
      <c r="I5" s="163" t="s">
        <v>37</v>
      </c>
      <c r="J5" s="164"/>
      <c r="K5" s="163" t="s">
        <v>38</v>
      </c>
      <c r="L5" s="163" t="s">
        <v>39</v>
      </c>
      <c r="M5" s="163" t="s">
        <v>40</v>
      </c>
      <c r="N5" s="165" t="s">
        <v>41</v>
      </c>
      <c r="O5" s="166" t="s">
        <v>32</v>
      </c>
      <c r="P5" s="166" t="s">
        <v>33</v>
      </c>
      <c r="Q5" s="166" t="s">
        <v>34</v>
      </c>
      <c r="R5" s="166" t="s">
        <v>35</v>
      </c>
      <c r="S5" s="166" t="s">
        <v>42</v>
      </c>
    </row>
    <row r="6" ht="14" customHeight="1" spans="1:19">
      <c r="A6" s="167"/>
      <c r="B6" s="168"/>
      <c r="C6" s="168"/>
      <c r="D6" s="168"/>
      <c r="E6" s="168"/>
      <c r="F6" s="168"/>
      <c r="G6" s="168"/>
      <c r="H6" s="168"/>
      <c r="I6" s="169" t="s">
        <v>32</v>
      </c>
      <c r="J6" s="169" t="s">
        <v>43</v>
      </c>
      <c r="K6" s="169" t="s">
        <v>38</v>
      </c>
      <c r="L6" s="169" t="s">
        <v>39</v>
      </c>
      <c r="M6" s="169" t="s">
        <v>40</v>
      </c>
      <c r="N6" s="169" t="s">
        <v>41</v>
      </c>
      <c r="O6" s="169"/>
      <c r="P6" s="169"/>
      <c r="Q6" s="169"/>
      <c r="R6" s="169"/>
      <c r="S6" s="169"/>
    </row>
    <row r="7" ht="22" customHeight="1" spans="1:19">
      <c r="A7" s="135">
        <v>1</v>
      </c>
      <c r="B7" s="19">
        <v>2</v>
      </c>
      <c r="C7" s="19">
        <v>3</v>
      </c>
      <c r="D7" s="19">
        <v>4</v>
      </c>
      <c r="E7" s="135">
        <v>5</v>
      </c>
      <c r="F7" s="19">
        <v>6</v>
      </c>
      <c r="G7" s="19">
        <v>7</v>
      </c>
      <c r="H7" s="135">
        <v>8</v>
      </c>
      <c r="I7" s="19">
        <v>9</v>
      </c>
      <c r="J7" s="29">
        <v>10</v>
      </c>
      <c r="K7" s="29">
        <v>11</v>
      </c>
      <c r="L7" s="170">
        <v>12</v>
      </c>
      <c r="M7" s="29">
        <v>13</v>
      </c>
      <c r="N7" s="29">
        <v>14</v>
      </c>
      <c r="O7" s="29">
        <v>15</v>
      </c>
      <c r="P7" s="29">
        <v>16</v>
      </c>
      <c r="Q7" s="29">
        <v>17</v>
      </c>
      <c r="R7" s="29">
        <v>18</v>
      </c>
      <c r="S7" s="29">
        <v>19</v>
      </c>
    </row>
    <row r="8" ht="22" customHeight="1" spans="1:19">
      <c r="A8" s="30" t="s">
        <v>44</v>
      </c>
      <c r="B8" s="30" t="s">
        <v>45</v>
      </c>
      <c r="C8" s="22">
        <v>38335761.54</v>
      </c>
      <c r="D8" s="125">
        <v>38246287.54</v>
      </c>
      <c r="E8" s="90">
        <v>31265933.14</v>
      </c>
      <c r="F8" s="90"/>
      <c r="G8" s="90"/>
      <c r="H8" s="90"/>
      <c r="I8" s="90">
        <v>6980354.4</v>
      </c>
      <c r="J8" s="90"/>
      <c r="K8" s="90"/>
      <c r="L8" s="90">
        <v>6980354.4</v>
      </c>
      <c r="M8" s="90"/>
      <c r="N8" s="90"/>
      <c r="O8" s="90">
        <v>89474</v>
      </c>
      <c r="P8" s="90">
        <v>89474</v>
      </c>
      <c r="Q8" s="90"/>
      <c r="R8" s="90"/>
      <c r="S8" s="90"/>
    </row>
    <row r="9" ht="22" customHeight="1" spans="1:19">
      <c r="A9" s="133" t="s">
        <v>46</v>
      </c>
      <c r="B9" s="133" t="s">
        <v>45</v>
      </c>
      <c r="C9" s="22">
        <v>38335761.54</v>
      </c>
      <c r="D9" s="125">
        <v>38246287.54</v>
      </c>
      <c r="E9" s="90">
        <v>31265933.14</v>
      </c>
      <c r="F9" s="90"/>
      <c r="G9" s="90"/>
      <c r="H9" s="90"/>
      <c r="I9" s="90">
        <v>6980354.4</v>
      </c>
      <c r="J9" s="90"/>
      <c r="K9" s="90"/>
      <c r="L9" s="90">
        <v>6980354.4</v>
      </c>
      <c r="M9" s="90"/>
      <c r="N9" s="90"/>
      <c r="O9" s="90">
        <v>89474</v>
      </c>
      <c r="P9" s="90">
        <v>89474</v>
      </c>
      <c r="Q9" s="90"/>
      <c r="R9" s="90"/>
      <c r="S9" s="90"/>
    </row>
    <row r="10" ht="22" customHeight="1" spans="1:19">
      <c r="A10" s="171" t="s">
        <v>30</v>
      </c>
      <c r="B10" s="172"/>
      <c r="C10" s="125">
        <v>38335761.54</v>
      </c>
      <c r="D10" s="125">
        <v>38246287.54</v>
      </c>
      <c r="E10" s="90">
        <v>31265933.14</v>
      </c>
      <c r="F10" s="90"/>
      <c r="G10" s="90"/>
      <c r="H10" s="90"/>
      <c r="I10" s="90">
        <v>6980354.4</v>
      </c>
      <c r="J10" s="90"/>
      <c r="K10" s="90"/>
      <c r="L10" s="90">
        <v>6980354.4</v>
      </c>
      <c r="M10" s="90"/>
      <c r="N10" s="90"/>
      <c r="O10" s="90">
        <v>89474</v>
      </c>
      <c r="P10" s="90">
        <v>89474</v>
      </c>
      <c r="Q10" s="90"/>
      <c r="R10" s="90"/>
      <c r="S10" s="90"/>
    </row>
    <row r="11" ht="22" customHeight="1"/>
    <row r="12" ht="22" customHeight="1"/>
    <row r="13" ht="22" customHeight="1"/>
    <row r="14" ht="22" customHeight="1"/>
    <row r="15" ht="22" customHeight="1"/>
    <row r="16" ht="22" customHeight="1"/>
    <row r="17" ht="22" customHeight="1"/>
    <row r="18" ht="22" customHeight="1"/>
    <row r="19" ht="22" customHeight="1"/>
    <row r="20" ht="22" customHeight="1"/>
    <row r="21" ht="22" customHeight="1"/>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5" workbookViewId="0">
      <selection activeCell="A7" sqref="$A7:$XFD21"/>
    </sheetView>
  </sheetViews>
  <sheetFormatPr defaultColWidth="9.14166666666667" defaultRowHeight="14.25" customHeight="1"/>
  <cols>
    <col min="1" max="1" width="30.25" customWidth="1"/>
    <col min="2" max="2" width="31.25" customWidth="1"/>
    <col min="3" max="3" width="32.75" customWidth="1"/>
    <col min="4" max="4" width="37.125" customWidth="1"/>
    <col min="5" max="6" width="18.85" customWidth="1"/>
    <col min="7" max="7" width="21.2833333333333" customWidth="1"/>
    <col min="8" max="9" width="18.85" customWidth="1"/>
    <col min="10" max="10" width="17.85" customWidth="1"/>
    <col min="11" max="15" width="18.85" customWidth="1"/>
  </cols>
  <sheetData>
    <row r="1" ht="17" customHeight="1" spans="1:15">
      <c r="O1" s="57" t="s">
        <v>47</v>
      </c>
    </row>
    <row r="2" ht="33" customHeight="1" spans="1:15">
      <c r="A2" s="27" t="s">
        <v>48</v>
      </c>
      <c r="B2" s="27"/>
      <c r="C2" s="27"/>
      <c r="D2" s="27"/>
      <c r="E2" s="27"/>
      <c r="F2" s="27"/>
      <c r="G2" s="27"/>
      <c r="H2" s="27"/>
      <c r="I2" s="27"/>
      <c r="J2" s="27"/>
      <c r="K2" s="27"/>
      <c r="L2" s="27"/>
      <c r="M2" s="27"/>
      <c r="N2" s="27"/>
      <c r="O2" s="27"/>
    </row>
    <row r="3" ht="15" customHeight="1" spans="1:15">
      <c r="A3" s="104" t="str">
        <f>"单位名称："&amp;"云南民族博物馆"</f>
        <v>单位名称：云南民族博物馆</v>
      </c>
      <c r="B3" s="105"/>
      <c r="C3" s="60"/>
      <c r="D3" s="60"/>
      <c r="E3" s="60"/>
      <c r="F3" s="60"/>
      <c r="G3" s="6"/>
      <c r="H3" s="60"/>
      <c r="I3" s="60"/>
      <c r="J3" s="6"/>
      <c r="K3" s="60"/>
      <c r="L3" s="60"/>
      <c r="M3" s="6"/>
      <c r="N3" s="6"/>
      <c r="O3" s="106" t="s">
        <v>2</v>
      </c>
    </row>
    <row r="4" ht="18.75" customHeight="1" spans="1:15">
      <c r="A4" s="9" t="s">
        <v>49</v>
      </c>
      <c r="B4" s="9" t="s">
        <v>50</v>
      </c>
      <c r="C4" s="15" t="s">
        <v>30</v>
      </c>
      <c r="D4" s="64" t="s">
        <v>33</v>
      </c>
      <c r="E4" s="64"/>
      <c r="F4" s="64"/>
      <c r="G4" s="150" t="s">
        <v>34</v>
      </c>
      <c r="H4" s="9" t="s">
        <v>35</v>
      </c>
      <c r="I4" s="9" t="s">
        <v>51</v>
      </c>
      <c r="J4" s="10" t="s">
        <v>52</v>
      </c>
      <c r="K4" s="75" t="s">
        <v>53</v>
      </c>
      <c r="L4" s="75" t="s">
        <v>54</v>
      </c>
      <c r="M4" s="75" t="s">
        <v>55</v>
      </c>
      <c r="N4" s="75" t="s">
        <v>56</v>
      </c>
      <c r="O4" s="78" t="s">
        <v>57</v>
      </c>
    </row>
    <row r="5" ht="14" customHeight="1" spans="1:15">
      <c r="A5" s="18"/>
      <c r="B5" s="18"/>
      <c r="C5" s="18"/>
      <c r="D5" s="64" t="s">
        <v>32</v>
      </c>
      <c r="E5" s="64" t="s">
        <v>58</v>
      </c>
      <c r="F5" s="64" t="s">
        <v>59</v>
      </c>
      <c r="G5" s="18"/>
      <c r="H5" s="18"/>
      <c r="I5" s="18"/>
      <c r="J5" s="64" t="s">
        <v>32</v>
      </c>
      <c r="K5" s="86" t="s">
        <v>53</v>
      </c>
      <c r="L5" s="86" t="s">
        <v>54</v>
      </c>
      <c r="M5" s="86" t="s">
        <v>55</v>
      </c>
      <c r="N5" s="86" t="s">
        <v>56</v>
      </c>
      <c r="O5" s="86" t="s">
        <v>57</v>
      </c>
    </row>
    <row r="6" ht="14" customHeight="1" spans="1:15">
      <c r="A6" s="64">
        <v>1</v>
      </c>
      <c r="B6" s="64">
        <v>2</v>
      </c>
      <c r="C6" s="64">
        <v>3</v>
      </c>
      <c r="D6" s="64">
        <v>4</v>
      </c>
      <c r="E6" s="64">
        <v>5</v>
      </c>
      <c r="F6" s="64">
        <v>6</v>
      </c>
      <c r="G6" s="64">
        <v>7</v>
      </c>
      <c r="H6" s="50">
        <v>8</v>
      </c>
      <c r="I6" s="50">
        <v>9</v>
      </c>
      <c r="J6" s="50">
        <v>10</v>
      </c>
      <c r="K6" s="50">
        <v>11</v>
      </c>
      <c r="L6" s="50">
        <v>12</v>
      </c>
      <c r="M6" s="50">
        <v>13</v>
      </c>
      <c r="N6" s="50">
        <v>14</v>
      </c>
      <c r="O6" s="64">
        <v>15</v>
      </c>
    </row>
    <row r="7" ht="22" customHeight="1" spans="1:15">
      <c r="A7" s="30" t="s">
        <v>60</v>
      </c>
      <c r="B7" s="30" t="s">
        <v>61</v>
      </c>
      <c r="C7" s="125">
        <v>2200000</v>
      </c>
      <c r="D7" s="125">
        <v>2200000</v>
      </c>
      <c r="E7" s="125"/>
      <c r="F7" s="125">
        <v>2200000</v>
      </c>
      <c r="G7" s="90"/>
      <c r="H7" s="125"/>
      <c r="I7" s="125"/>
      <c r="J7" s="125"/>
      <c r="K7" s="125"/>
      <c r="L7" s="125"/>
      <c r="M7" s="90"/>
      <c r="N7" s="125"/>
      <c r="O7" s="125"/>
    </row>
    <row r="8" ht="22" customHeight="1" spans="1:15">
      <c r="A8" s="133" t="s">
        <v>62</v>
      </c>
      <c r="B8" s="133" t="s">
        <v>63</v>
      </c>
      <c r="C8" s="125">
        <v>2200000</v>
      </c>
      <c r="D8" s="125">
        <v>2200000</v>
      </c>
      <c r="E8" s="125"/>
      <c r="F8" s="125">
        <v>2200000</v>
      </c>
      <c r="G8" s="90"/>
      <c r="H8" s="125"/>
      <c r="I8" s="125"/>
      <c r="J8" s="125"/>
      <c r="K8" s="125"/>
      <c r="L8" s="125"/>
      <c r="M8" s="90"/>
      <c r="N8" s="125"/>
      <c r="O8" s="125"/>
    </row>
    <row r="9" ht="22" customHeight="1" spans="1:15">
      <c r="A9" s="134" t="s">
        <v>64</v>
      </c>
      <c r="B9" s="134" t="s">
        <v>65</v>
      </c>
      <c r="C9" s="125">
        <v>2200000</v>
      </c>
      <c r="D9" s="125">
        <v>2200000</v>
      </c>
      <c r="E9" s="125"/>
      <c r="F9" s="125">
        <v>2200000</v>
      </c>
      <c r="G9" s="90"/>
      <c r="H9" s="125"/>
      <c r="I9" s="125"/>
      <c r="J9" s="125"/>
      <c r="K9" s="125"/>
      <c r="L9" s="125"/>
      <c r="M9" s="90"/>
      <c r="N9" s="125"/>
      <c r="O9" s="125"/>
    </row>
    <row r="10" ht="22" customHeight="1" spans="1:15">
      <c r="A10" s="30" t="s">
        <v>66</v>
      </c>
      <c r="B10" s="30" t="s">
        <v>67</v>
      </c>
      <c r="C10" s="125">
        <v>31064277.68</v>
      </c>
      <c r="D10" s="125">
        <v>24083923.28</v>
      </c>
      <c r="E10" s="125">
        <v>13918086.24</v>
      </c>
      <c r="F10" s="125">
        <v>10165837.04</v>
      </c>
      <c r="G10" s="90"/>
      <c r="H10" s="125"/>
      <c r="I10" s="125"/>
      <c r="J10" s="125">
        <v>6980354.4</v>
      </c>
      <c r="K10" s="125"/>
      <c r="L10" s="125"/>
      <c r="M10" s="90">
        <v>6980354.4</v>
      </c>
      <c r="N10" s="125"/>
      <c r="O10" s="125"/>
    </row>
    <row r="11" ht="22" customHeight="1" spans="1:15">
      <c r="A11" s="133" t="s">
        <v>68</v>
      </c>
      <c r="B11" s="133" t="s">
        <v>69</v>
      </c>
      <c r="C11" s="125">
        <v>31064277.68</v>
      </c>
      <c r="D11" s="125">
        <v>24083923.28</v>
      </c>
      <c r="E11" s="125">
        <v>13918086.24</v>
      </c>
      <c r="F11" s="125">
        <v>10165837.04</v>
      </c>
      <c r="G11" s="90"/>
      <c r="H11" s="125"/>
      <c r="I11" s="125"/>
      <c r="J11" s="125">
        <v>6980354.4</v>
      </c>
      <c r="K11" s="125"/>
      <c r="L11" s="125"/>
      <c r="M11" s="90">
        <v>6980354.4</v>
      </c>
      <c r="N11" s="125"/>
      <c r="O11" s="125"/>
    </row>
    <row r="12" ht="22" customHeight="1" spans="1:15">
      <c r="A12" s="134" t="s">
        <v>70</v>
      </c>
      <c r="B12" s="134" t="s">
        <v>71</v>
      </c>
      <c r="C12" s="125">
        <v>7094038</v>
      </c>
      <c r="D12" s="125">
        <v>2177974</v>
      </c>
      <c r="E12" s="125"/>
      <c r="F12" s="125">
        <v>2177974</v>
      </c>
      <c r="G12" s="90"/>
      <c r="H12" s="125"/>
      <c r="I12" s="125"/>
      <c r="J12" s="125">
        <v>4916064</v>
      </c>
      <c r="K12" s="125"/>
      <c r="L12" s="125"/>
      <c r="M12" s="90">
        <v>4916064</v>
      </c>
      <c r="N12" s="125"/>
      <c r="O12" s="125"/>
    </row>
    <row r="13" ht="22" customHeight="1" spans="1:15">
      <c r="A13" s="134" t="s">
        <v>72</v>
      </c>
      <c r="B13" s="134" t="s">
        <v>73</v>
      </c>
      <c r="C13" s="125">
        <v>23970239.68</v>
      </c>
      <c r="D13" s="125">
        <v>21905949.28</v>
      </c>
      <c r="E13" s="125">
        <v>13918086.24</v>
      </c>
      <c r="F13" s="125">
        <v>7987863.04</v>
      </c>
      <c r="G13" s="90"/>
      <c r="H13" s="125"/>
      <c r="I13" s="125"/>
      <c r="J13" s="125">
        <v>2064290.4</v>
      </c>
      <c r="K13" s="125"/>
      <c r="L13" s="125"/>
      <c r="M13" s="90">
        <v>2064290.4</v>
      </c>
      <c r="N13" s="125"/>
      <c r="O13" s="125"/>
    </row>
    <row r="14" ht="22" customHeight="1" spans="1:15">
      <c r="A14" s="30" t="s">
        <v>74</v>
      </c>
      <c r="B14" s="30" t="s">
        <v>75</v>
      </c>
      <c r="C14" s="125">
        <v>1949153.34</v>
      </c>
      <c r="D14" s="125">
        <v>1949153.34</v>
      </c>
      <c r="E14" s="125">
        <v>1949153.34</v>
      </c>
      <c r="F14" s="125"/>
      <c r="G14" s="90"/>
      <c r="H14" s="125"/>
      <c r="I14" s="125"/>
      <c r="J14" s="125"/>
      <c r="K14" s="125"/>
      <c r="L14" s="125"/>
      <c r="M14" s="90"/>
      <c r="N14" s="125"/>
      <c r="O14" s="125"/>
    </row>
    <row r="15" ht="22" customHeight="1" spans="1:15">
      <c r="A15" s="133" t="s">
        <v>76</v>
      </c>
      <c r="B15" s="133" t="s">
        <v>77</v>
      </c>
      <c r="C15" s="125">
        <v>1858440.86</v>
      </c>
      <c r="D15" s="125">
        <v>1858440.86</v>
      </c>
      <c r="E15" s="125">
        <v>1858440.86</v>
      </c>
      <c r="F15" s="125"/>
      <c r="G15" s="90"/>
      <c r="H15" s="125"/>
      <c r="I15" s="125"/>
      <c r="J15" s="125"/>
      <c r="K15" s="125"/>
      <c r="L15" s="125"/>
      <c r="M15" s="90"/>
      <c r="N15" s="125"/>
      <c r="O15" s="125"/>
    </row>
    <row r="16" ht="22" customHeight="1" spans="1:15">
      <c r="A16" s="134" t="s">
        <v>78</v>
      </c>
      <c r="B16" s="134" t="s">
        <v>79</v>
      </c>
      <c r="C16" s="125">
        <v>15120</v>
      </c>
      <c r="D16" s="125">
        <v>15120</v>
      </c>
      <c r="E16" s="125">
        <v>15120</v>
      </c>
      <c r="F16" s="125"/>
      <c r="G16" s="90"/>
      <c r="H16" s="125"/>
      <c r="I16" s="125"/>
      <c r="J16" s="125"/>
      <c r="K16" s="125"/>
      <c r="L16" s="125"/>
      <c r="M16" s="90"/>
      <c r="N16" s="125"/>
      <c r="O16" s="125"/>
    </row>
    <row r="17" ht="22" customHeight="1" spans="1:15">
      <c r="A17" s="134" t="s">
        <v>80</v>
      </c>
      <c r="B17" s="134" t="s">
        <v>81</v>
      </c>
      <c r="C17" s="125">
        <v>1843320.86</v>
      </c>
      <c r="D17" s="125">
        <v>1843320.86</v>
      </c>
      <c r="E17" s="125">
        <v>1843320.86</v>
      </c>
      <c r="F17" s="125"/>
      <c r="G17" s="90"/>
      <c r="H17" s="125"/>
      <c r="I17" s="125"/>
      <c r="J17" s="125"/>
      <c r="K17" s="125"/>
      <c r="L17" s="125"/>
      <c r="M17" s="90"/>
      <c r="N17" s="125"/>
      <c r="O17" s="125"/>
    </row>
    <row r="18" ht="22" customHeight="1" spans="1:15">
      <c r="A18" s="133" t="s">
        <v>82</v>
      </c>
      <c r="B18" s="133" t="s">
        <v>83</v>
      </c>
      <c r="C18" s="125">
        <v>90712.48</v>
      </c>
      <c r="D18" s="125">
        <v>90712.48</v>
      </c>
      <c r="E18" s="125">
        <v>90712.48</v>
      </c>
      <c r="F18" s="125"/>
      <c r="G18" s="90"/>
      <c r="H18" s="125"/>
      <c r="I18" s="125"/>
      <c r="J18" s="125"/>
      <c r="K18" s="125"/>
      <c r="L18" s="125"/>
      <c r="M18" s="90"/>
      <c r="N18" s="125"/>
      <c r="O18" s="125"/>
    </row>
    <row r="19" ht="22" customHeight="1" spans="1:15">
      <c r="A19" s="134" t="s">
        <v>84</v>
      </c>
      <c r="B19" s="134" t="s">
        <v>83</v>
      </c>
      <c r="C19" s="125">
        <v>90712.48</v>
      </c>
      <c r="D19" s="125">
        <v>90712.48</v>
      </c>
      <c r="E19" s="125">
        <v>90712.48</v>
      </c>
      <c r="F19" s="125"/>
      <c r="G19" s="90"/>
      <c r="H19" s="125"/>
      <c r="I19" s="125"/>
      <c r="J19" s="125"/>
      <c r="K19" s="125"/>
      <c r="L19" s="125"/>
      <c r="M19" s="90"/>
      <c r="N19" s="125"/>
      <c r="O19" s="125"/>
    </row>
    <row r="20" ht="22" customHeight="1" spans="1:15">
      <c r="A20" s="30" t="s">
        <v>85</v>
      </c>
      <c r="B20" s="30" t="s">
        <v>86</v>
      </c>
      <c r="C20" s="125">
        <v>1828600.57</v>
      </c>
      <c r="D20" s="125">
        <v>1828600.57</v>
      </c>
      <c r="E20" s="125">
        <v>1828600.57</v>
      </c>
      <c r="F20" s="125"/>
      <c r="G20" s="90"/>
      <c r="H20" s="125"/>
      <c r="I20" s="125"/>
      <c r="J20" s="125"/>
      <c r="K20" s="125"/>
      <c r="L20" s="125"/>
      <c r="M20" s="90"/>
      <c r="N20" s="125"/>
      <c r="O20" s="125"/>
    </row>
    <row r="21" ht="22" customHeight="1" spans="1:15">
      <c r="A21" s="133" t="s">
        <v>87</v>
      </c>
      <c r="B21" s="133" t="s">
        <v>88</v>
      </c>
      <c r="C21" s="125">
        <v>1828600.57</v>
      </c>
      <c r="D21" s="125">
        <v>1828600.57</v>
      </c>
      <c r="E21" s="125">
        <v>1828600.57</v>
      </c>
      <c r="F21" s="125"/>
      <c r="G21" s="90"/>
      <c r="H21" s="125"/>
      <c r="I21" s="125"/>
      <c r="J21" s="125"/>
      <c r="K21" s="125"/>
      <c r="L21" s="125"/>
      <c r="M21" s="90"/>
      <c r="N21" s="125"/>
      <c r="O21" s="125"/>
    </row>
    <row r="22" ht="20.25" customHeight="1" spans="1:15">
      <c r="A22" s="134" t="s">
        <v>89</v>
      </c>
      <c r="B22" s="134" t="s">
        <v>90</v>
      </c>
      <c r="C22" s="125">
        <v>1152075.54</v>
      </c>
      <c r="D22" s="125">
        <v>1152075.54</v>
      </c>
      <c r="E22" s="125">
        <v>1152075.54</v>
      </c>
      <c r="F22" s="125"/>
      <c r="G22" s="90"/>
      <c r="H22" s="125"/>
      <c r="I22" s="125"/>
      <c r="J22" s="125"/>
      <c r="K22" s="125"/>
      <c r="L22" s="125"/>
      <c r="M22" s="90"/>
      <c r="N22" s="125"/>
      <c r="O22" s="125"/>
    </row>
    <row r="23" ht="20.25" customHeight="1" spans="1:15">
      <c r="A23" s="134" t="s">
        <v>91</v>
      </c>
      <c r="B23" s="134" t="s">
        <v>92</v>
      </c>
      <c r="C23" s="125">
        <v>629842.03</v>
      </c>
      <c r="D23" s="125">
        <v>629842.03</v>
      </c>
      <c r="E23" s="125">
        <v>629842.03</v>
      </c>
      <c r="F23" s="125"/>
      <c r="G23" s="90"/>
      <c r="H23" s="125"/>
      <c r="I23" s="125"/>
      <c r="J23" s="125"/>
      <c r="K23" s="125"/>
      <c r="L23" s="125"/>
      <c r="M23" s="90"/>
      <c r="N23" s="125"/>
      <c r="O23" s="125"/>
    </row>
    <row r="24" ht="20.25" customHeight="1" spans="1:15">
      <c r="A24" s="134" t="s">
        <v>93</v>
      </c>
      <c r="B24" s="134" t="s">
        <v>94</v>
      </c>
      <c r="C24" s="125">
        <v>46683</v>
      </c>
      <c r="D24" s="125">
        <v>46683</v>
      </c>
      <c r="E24" s="125">
        <v>46683</v>
      </c>
      <c r="F24" s="125"/>
      <c r="G24" s="90"/>
      <c r="H24" s="125"/>
      <c r="I24" s="125"/>
      <c r="J24" s="125"/>
      <c r="K24" s="125"/>
      <c r="L24" s="125"/>
      <c r="M24" s="90"/>
      <c r="N24" s="125"/>
      <c r="O24" s="125"/>
    </row>
    <row r="25" ht="20.25" customHeight="1" spans="1:15">
      <c r="A25" s="30" t="s">
        <v>95</v>
      </c>
      <c r="B25" s="30" t="s">
        <v>96</v>
      </c>
      <c r="C25" s="125">
        <v>1293729.95</v>
      </c>
      <c r="D25" s="125">
        <v>1293729.95</v>
      </c>
      <c r="E25" s="125">
        <v>1293729.95</v>
      </c>
      <c r="F25" s="125"/>
      <c r="G25" s="90"/>
      <c r="H25" s="125"/>
      <c r="I25" s="125"/>
      <c r="J25" s="125"/>
      <c r="K25" s="125"/>
      <c r="L25" s="125"/>
      <c r="M25" s="90"/>
      <c r="N25" s="125"/>
      <c r="O25" s="125"/>
    </row>
    <row r="26" ht="20.25" customHeight="1" spans="1:15">
      <c r="A26" s="133" t="s">
        <v>97</v>
      </c>
      <c r="B26" s="133" t="s">
        <v>98</v>
      </c>
      <c r="C26" s="125">
        <v>1293729.95</v>
      </c>
      <c r="D26" s="125">
        <v>1293729.95</v>
      </c>
      <c r="E26" s="125">
        <v>1293729.95</v>
      </c>
      <c r="F26" s="125"/>
      <c r="G26" s="90"/>
      <c r="H26" s="125"/>
      <c r="I26" s="125"/>
      <c r="J26" s="125"/>
      <c r="K26" s="125"/>
      <c r="L26" s="125"/>
      <c r="M26" s="90"/>
      <c r="N26" s="125"/>
      <c r="O26" s="125"/>
    </row>
    <row r="27" ht="20.25" customHeight="1" spans="1:15">
      <c r="A27" s="134" t="s">
        <v>99</v>
      </c>
      <c r="B27" s="134" t="s">
        <v>100</v>
      </c>
      <c r="C27" s="125">
        <v>1293729.95</v>
      </c>
      <c r="D27" s="125">
        <v>1293729.95</v>
      </c>
      <c r="E27" s="125">
        <v>1293729.95</v>
      </c>
      <c r="F27" s="125"/>
      <c r="G27" s="90"/>
      <c r="H27" s="125"/>
      <c r="I27" s="125"/>
      <c r="J27" s="125"/>
      <c r="K27" s="125"/>
      <c r="L27" s="125"/>
      <c r="M27" s="90"/>
      <c r="N27" s="125"/>
      <c r="O27" s="125"/>
    </row>
    <row r="28" ht="17.25" customHeight="1" spans="1:15">
      <c r="A28" s="107" t="s">
        <v>101</v>
      </c>
      <c r="B28" s="108" t="s">
        <v>101</v>
      </c>
      <c r="C28" s="125">
        <v>38335761.54</v>
      </c>
      <c r="D28" s="125">
        <v>31355407.14</v>
      </c>
      <c r="E28" s="125">
        <v>18989570.1</v>
      </c>
      <c r="F28" s="125">
        <v>12365837.04</v>
      </c>
      <c r="G28" s="90"/>
      <c r="H28" s="125"/>
      <c r="I28" s="125"/>
      <c r="J28" s="125">
        <v>6980354.4</v>
      </c>
      <c r="K28" s="125"/>
      <c r="L28" s="125"/>
      <c r="M28" s="90">
        <v>6980354.4</v>
      </c>
      <c r="N28" s="125"/>
      <c r="O28" s="125"/>
    </row>
  </sheetData>
  <mergeCells count="11">
    <mergeCell ref="A2:O2"/>
    <mergeCell ref="A3:L3"/>
    <mergeCell ref="D4:F4"/>
    <mergeCell ref="J4:O4"/>
    <mergeCell ref="A28:B28"/>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7" sqref="$A7:$XFD21"/>
    </sheetView>
  </sheetViews>
  <sheetFormatPr defaultColWidth="9.14166666666667" defaultRowHeight="14.25" customHeight="1" outlineLevelCol="3"/>
  <cols>
    <col min="1" max="1" width="30.25" customWidth="1"/>
    <col min="2" max="2" width="31.25" customWidth="1"/>
    <col min="3" max="3" width="32.75" customWidth="1"/>
    <col min="4" max="4" width="37.125" customWidth="1"/>
  </cols>
  <sheetData>
    <row r="1" ht="17" customHeight="1" spans="1:4">
      <c r="D1" s="94" t="s">
        <v>102</v>
      </c>
    </row>
    <row r="2" ht="33" customHeight="1" spans="1:4">
      <c r="A2" s="47" t="s">
        <v>103</v>
      </c>
      <c r="B2" s="137"/>
      <c r="C2" s="137"/>
      <c r="D2" s="137"/>
    </row>
    <row r="3" ht="17.25" customHeight="1" spans="1:4">
      <c r="A3" s="4" t="str">
        <f>"单位名称："&amp;"云南民族博物馆"</f>
        <v>单位名称：云南民族博物馆</v>
      </c>
      <c r="B3" s="138"/>
      <c r="C3" s="138"/>
      <c r="D3" s="96" t="s">
        <v>2</v>
      </c>
    </row>
    <row r="4" ht="24.65" customHeight="1" spans="1:4">
      <c r="A4" s="10" t="s">
        <v>3</v>
      </c>
      <c r="B4" s="12"/>
      <c r="C4" s="10" t="s">
        <v>4</v>
      </c>
      <c r="D4" s="12"/>
    </row>
    <row r="5" ht="14" customHeight="1" spans="1:4">
      <c r="A5" s="15" t="s">
        <v>5</v>
      </c>
      <c r="B5" s="139" t="s">
        <v>6</v>
      </c>
      <c r="C5" s="15" t="s">
        <v>104</v>
      </c>
      <c r="D5" s="139" t="s">
        <v>6</v>
      </c>
    </row>
    <row r="6" ht="14" customHeight="1" spans="1:4">
      <c r="A6" s="18"/>
      <c r="B6" s="17"/>
      <c r="C6" s="18"/>
      <c r="D6" s="17"/>
    </row>
    <row r="7" ht="22" customHeight="1" spans="1:4">
      <c r="A7" s="140" t="s">
        <v>105</v>
      </c>
      <c r="B7" s="141">
        <v>31265933.14</v>
      </c>
      <c r="C7" s="142" t="s">
        <v>106</v>
      </c>
      <c r="D7" s="141">
        <v>31355407.14</v>
      </c>
    </row>
    <row r="8" ht="22" customHeight="1" spans="1:4">
      <c r="A8" s="143" t="s">
        <v>107</v>
      </c>
      <c r="B8" s="90">
        <v>31265933.14</v>
      </c>
      <c r="C8" s="23" t="str">
        <f>"（一）"&amp;"一般公共服务支出"</f>
        <v>（一）一般公共服务支出</v>
      </c>
      <c r="D8" s="90">
        <v>2200000</v>
      </c>
    </row>
    <row r="9" ht="22" customHeight="1" spans="1:4">
      <c r="A9" s="143" t="s">
        <v>108</v>
      </c>
      <c r="B9" s="90"/>
      <c r="C9" s="23" t="str">
        <f>"（二）"&amp;"文化旅游体育与传媒支出"</f>
        <v>（二）文化旅游体育与传媒支出</v>
      </c>
      <c r="D9" s="90">
        <v>24083923.28</v>
      </c>
    </row>
    <row r="10" ht="22" customHeight="1" spans="1:4">
      <c r="A10" s="143" t="s">
        <v>109</v>
      </c>
      <c r="B10" s="90"/>
      <c r="C10" s="23" t="str">
        <f>"（三）"&amp;"社会保障和就业支出"</f>
        <v>（三）社会保障和就业支出</v>
      </c>
      <c r="D10" s="90">
        <v>1949153.34</v>
      </c>
    </row>
    <row r="11" ht="22" customHeight="1" spans="1:4">
      <c r="A11" s="144" t="s">
        <v>110</v>
      </c>
      <c r="B11" s="145">
        <v>89474</v>
      </c>
      <c r="C11" s="23" t="str">
        <f>"（四）"&amp;"卫生健康支出"</f>
        <v>（四）卫生健康支出</v>
      </c>
      <c r="D11" s="90">
        <v>1828600.57</v>
      </c>
    </row>
    <row r="12" ht="22" customHeight="1" spans="1:4">
      <c r="A12" s="143" t="s">
        <v>107</v>
      </c>
      <c r="B12" s="125">
        <v>89474</v>
      </c>
      <c r="C12" s="23" t="str">
        <f>"（五）"&amp;"住房保障支出"</f>
        <v>（五）住房保障支出</v>
      </c>
      <c r="D12" s="90">
        <v>1293729.95</v>
      </c>
    </row>
    <row r="13" ht="22" customHeight="1" spans="1:4">
      <c r="A13" s="146" t="s">
        <v>108</v>
      </c>
      <c r="B13" s="125"/>
      <c r="C13" s="147"/>
      <c r="D13" s="145"/>
    </row>
    <row r="14" ht="22" customHeight="1" spans="1:4">
      <c r="A14" s="146" t="s">
        <v>109</v>
      </c>
      <c r="B14" s="145"/>
      <c r="C14" s="147"/>
      <c r="D14" s="145"/>
    </row>
    <row r="15" ht="22" customHeight="1" spans="1:4">
      <c r="A15" s="148"/>
      <c r="B15" s="145"/>
      <c r="C15" s="149" t="s">
        <v>111</v>
      </c>
      <c r="D15" s="145"/>
    </row>
    <row r="16" ht="22" customHeight="1" spans="1:4">
      <c r="A16" s="148" t="s">
        <v>112</v>
      </c>
      <c r="B16" s="145">
        <v>31355407.14</v>
      </c>
      <c r="C16" s="147" t="s">
        <v>25</v>
      </c>
      <c r="D16" s="145">
        <v>31355407.14</v>
      </c>
    </row>
    <row r="17" ht="22" customHeight="1"/>
    <row r="18" ht="22" customHeight="1"/>
    <row r="19" ht="22" customHeight="1"/>
    <row r="20" ht="22" customHeight="1"/>
    <row r="21" ht="22" customHeight="1"/>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2" workbookViewId="0">
      <selection activeCell="A7" sqref="$A7:$XFD21"/>
    </sheetView>
  </sheetViews>
  <sheetFormatPr defaultColWidth="9.14166666666667" defaultRowHeight="14.25" customHeight="1" outlineLevelCol="6"/>
  <cols>
    <col min="1" max="1" width="30.25" customWidth="1"/>
    <col min="2" max="2" width="31.25" customWidth="1"/>
    <col min="3" max="3" width="32.75" customWidth="1"/>
    <col min="4" max="4" width="37.125" customWidth="1"/>
    <col min="5" max="6" width="25.0333333333333" customWidth="1"/>
    <col min="7" max="7" width="24.2833333333333" customWidth="1"/>
  </cols>
  <sheetData>
    <row r="1" ht="17" customHeight="1" spans="1:7">
      <c r="D1" s="111"/>
      <c r="F1" s="57"/>
      <c r="G1" s="57" t="s">
        <v>113</v>
      </c>
    </row>
    <row r="2" ht="33" customHeight="1" spans="1:7">
      <c r="A2" s="3" t="s">
        <v>114</v>
      </c>
      <c r="B2" s="3"/>
      <c r="C2" s="3"/>
      <c r="D2" s="3"/>
      <c r="E2" s="3"/>
      <c r="F2" s="3"/>
      <c r="G2" s="3"/>
    </row>
    <row r="3" ht="18" customHeight="1" spans="1:7">
      <c r="A3" s="4" t="str">
        <f>"单位名称："&amp;"云南民族博物馆"</f>
        <v>单位名称：云南民族博物馆</v>
      </c>
      <c r="F3" s="106"/>
      <c r="G3" s="106" t="s">
        <v>2</v>
      </c>
    </row>
    <row r="4" ht="20.25" customHeight="1" spans="1:7">
      <c r="A4" s="127" t="s">
        <v>115</v>
      </c>
      <c r="B4" s="128"/>
      <c r="C4" s="129" t="s">
        <v>30</v>
      </c>
      <c r="D4" s="11" t="s">
        <v>58</v>
      </c>
      <c r="E4" s="11"/>
      <c r="F4" s="12"/>
      <c r="G4" s="129" t="s">
        <v>59</v>
      </c>
    </row>
    <row r="5" ht="14" customHeight="1" spans="1:7">
      <c r="A5" s="130" t="s">
        <v>49</v>
      </c>
      <c r="B5" s="131" t="s">
        <v>50</v>
      </c>
      <c r="C5" s="97"/>
      <c r="D5" s="97" t="s">
        <v>32</v>
      </c>
      <c r="E5" s="97" t="s">
        <v>116</v>
      </c>
      <c r="F5" s="97" t="s">
        <v>117</v>
      </c>
      <c r="G5" s="97"/>
    </row>
    <row r="6" ht="14" customHeight="1" spans="1:7">
      <c r="A6" s="132" t="s">
        <v>118</v>
      </c>
      <c r="B6" s="132" t="s">
        <v>119</v>
      </c>
      <c r="C6" s="132" t="s">
        <v>120</v>
      </c>
      <c r="D6" s="64"/>
      <c r="E6" s="132" t="s">
        <v>121</v>
      </c>
      <c r="F6" s="132" t="s">
        <v>122</v>
      </c>
      <c r="G6" s="132" t="s">
        <v>123</v>
      </c>
    </row>
    <row r="7" ht="22" customHeight="1" spans="1:7">
      <c r="A7" s="30" t="s">
        <v>60</v>
      </c>
      <c r="B7" s="30" t="s">
        <v>61</v>
      </c>
      <c r="C7" s="22">
        <v>2200000</v>
      </c>
      <c r="D7" s="22"/>
      <c r="E7" s="22"/>
      <c r="F7" s="22"/>
      <c r="G7" s="22">
        <v>2200000</v>
      </c>
    </row>
    <row r="8" ht="22" customHeight="1" spans="1:7">
      <c r="A8" s="30" t="s">
        <v>62</v>
      </c>
      <c r="B8" s="133" t="s">
        <v>63</v>
      </c>
      <c r="C8" s="22">
        <v>2200000</v>
      </c>
      <c r="D8" s="22"/>
      <c r="E8" s="22"/>
      <c r="F8" s="22"/>
      <c r="G8" s="22">
        <v>2200000</v>
      </c>
    </row>
    <row r="9" ht="22" customHeight="1" spans="1:7">
      <c r="A9" s="30" t="s">
        <v>64</v>
      </c>
      <c r="B9" s="134" t="s">
        <v>65</v>
      </c>
      <c r="C9" s="22">
        <v>2200000</v>
      </c>
      <c r="D9" s="22"/>
      <c r="E9" s="22"/>
      <c r="F9" s="22"/>
      <c r="G9" s="22">
        <v>2200000</v>
      </c>
    </row>
    <row r="10" ht="22" customHeight="1" spans="1:7">
      <c r="A10" s="30" t="s">
        <v>66</v>
      </c>
      <c r="B10" s="30" t="s">
        <v>67</v>
      </c>
      <c r="C10" s="22">
        <v>23994449.28</v>
      </c>
      <c r="D10" s="22">
        <v>13918086.24</v>
      </c>
      <c r="E10" s="22">
        <v>12586040</v>
      </c>
      <c r="F10" s="22">
        <v>1332046.24</v>
      </c>
      <c r="G10" s="22">
        <v>10076363.04</v>
      </c>
    </row>
    <row r="11" ht="22" customHeight="1" spans="1:7">
      <c r="A11" s="30" t="s">
        <v>68</v>
      </c>
      <c r="B11" s="133" t="s">
        <v>69</v>
      </c>
      <c r="C11" s="22">
        <v>23994449.28</v>
      </c>
      <c r="D11" s="22">
        <v>13918086.24</v>
      </c>
      <c r="E11" s="22">
        <v>12586040</v>
      </c>
      <c r="F11" s="22">
        <v>1332046.24</v>
      </c>
      <c r="G11" s="22">
        <v>10076363.04</v>
      </c>
    </row>
    <row r="12" ht="22" customHeight="1" spans="1:7">
      <c r="A12" s="30" t="s">
        <v>70</v>
      </c>
      <c r="B12" s="134" t="s">
        <v>71</v>
      </c>
      <c r="C12" s="22">
        <v>2088500</v>
      </c>
      <c r="D12" s="22"/>
      <c r="E12" s="22"/>
      <c r="F12" s="22"/>
      <c r="G12" s="22">
        <v>2088500</v>
      </c>
    </row>
    <row r="13" ht="22" customHeight="1" spans="1:7">
      <c r="A13" s="30" t="s">
        <v>72</v>
      </c>
      <c r="B13" s="134" t="s">
        <v>73</v>
      </c>
      <c r="C13" s="22">
        <v>21905949.28</v>
      </c>
      <c r="D13" s="22">
        <v>13918086.24</v>
      </c>
      <c r="E13" s="22">
        <v>12586040</v>
      </c>
      <c r="F13" s="22">
        <v>1332046.24</v>
      </c>
      <c r="G13" s="22">
        <v>7987863.04</v>
      </c>
    </row>
    <row r="14" ht="22" customHeight="1" spans="1:7">
      <c r="A14" s="30" t="s">
        <v>74</v>
      </c>
      <c r="B14" s="30" t="s">
        <v>75</v>
      </c>
      <c r="C14" s="22">
        <v>1949153.34</v>
      </c>
      <c r="D14" s="22">
        <v>1949153.34</v>
      </c>
      <c r="E14" s="22">
        <v>1934033.34</v>
      </c>
      <c r="F14" s="22">
        <v>15120</v>
      </c>
      <c r="G14" s="22"/>
    </row>
    <row r="15" ht="22" customHeight="1" spans="1:7">
      <c r="A15" s="30" t="s">
        <v>76</v>
      </c>
      <c r="B15" s="133" t="s">
        <v>77</v>
      </c>
      <c r="C15" s="22">
        <v>1858440.86</v>
      </c>
      <c r="D15" s="22">
        <v>1858440.86</v>
      </c>
      <c r="E15" s="22">
        <v>1843320.86</v>
      </c>
      <c r="F15" s="22">
        <v>15120</v>
      </c>
      <c r="G15" s="22"/>
    </row>
    <row r="16" ht="22" customHeight="1" spans="1:7">
      <c r="A16" s="30" t="s">
        <v>78</v>
      </c>
      <c r="B16" s="134" t="s">
        <v>79</v>
      </c>
      <c r="C16" s="22">
        <v>15120</v>
      </c>
      <c r="D16" s="22">
        <v>15120</v>
      </c>
      <c r="E16" s="22"/>
      <c r="F16" s="22">
        <v>15120</v>
      </c>
      <c r="G16" s="22"/>
    </row>
    <row r="17" ht="22" customHeight="1" spans="1:7">
      <c r="A17" s="30" t="s">
        <v>80</v>
      </c>
      <c r="B17" s="134" t="s">
        <v>81</v>
      </c>
      <c r="C17" s="22">
        <v>1843320.86</v>
      </c>
      <c r="D17" s="22">
        <v>1843320.86</v>
      </c>
      <c r="E17" s="22">
        <v>1843320.86</v>
      </c>
      <c r="F17" s="22"/>
      <c r="G17" s="22"/>
    </row>
    <row r="18" ht="22" customHeight="1" spans="1:7">
      <c r="A18" s="30" t="s">
        <v>82</v>
      </c>
      <c r="B18" s="133" t="s">
        <v>83</v>
      </c>
      <c r="C18" s="22">
        <v>90712.48</v>
      </c>
      <c r="D18" s="22">
        <v>90712.48</v>
      </c>
      <c r="E18" s="22">
        <v>90712.48</v>
      </c>
      <c r="F18" s="22"/>
      <c r="G18" s="22"/>
    </row>
    <row r="19" ht="22" customHeight="1" spans="1:7">
      <c r="A19" s="30" t="s">
        <v>84</v>
      </c>
      <c r="B19" s="134" t="s">
        <v>83</v>
      </c>
      <c r="C19" s="22">
        <v>90712.48</v>
      </c>
      <c r="D19" s="22">
        <v>90712.48</v>
      </c>
      <c r="E19" s="22">
        <v>90712.48</v>
      </c>
      <c r="F19" s="22"/>
      <c r="G19" s="22"/>
    </row>
    <row r="20" ht="22" customHeight="1" spans="1:7">
      <c r="A20" s="30" t="s">
        <v>85</v>
      </c>
      <c r="B20" s="30" t="s">
        <v>86</v>
      </c>
      <c r="C20" s="22">
        <v>1828600.57</v>
      </c>
      <c r="D20" s="22">
        <v>1828600.57</v>
      </c>
      <c r="E20" s="22">
        <v>1828600.57</v>
      </c>
      <c r="F20" s="22"/>
      <c r="G20" s="22"/>
    </row>
    <row r="21" ht="22" customHeight="1" spans="1:7">
      <c r="A21" s="30" t="s">
        <v>87</v>
      </c>
      <c r="B21" s="133" t="s">
        <v>88</v>
      </c>
      <c r="C21" s="22">
        <v>1828600.57</v>
      </c>
      <c r="D21" s="22">
        <v>1828600.57</v>
      </c>
      <c r="E21" s="22">
        <v>1828600.57</v>
      </c>
      <c r="F21" s="22"/>
      <c r="G21" s="22"/>
    </row>
    <row r="22" ht="18" customHeight="1" spans="1:7">
      <c r="A22" s="30" t="s">
        <v>89</v>
      </c>
      <c r="B22" s="134" t="s">
        <v>90</v>
      </c>
      <c r="C22" s="22">
        <v>1152075.54</v>
      </c>
      <c r="D22" s="22">
        <v>1152075.54</v>
      </c>
      <c r="E22" s="22">
        <v>1152075.54</v>
      </c>
      <c r="F22" s="22"/>
      <c r="G22" s="22"/>
    </row>
    <row r="23" ht="18" customHeight="1" spans="1:7">
      <c r="A23" s="30" t="s">
        <v>91</v>
      </c>
      <c r="B23" s="134" t="s">
        <v>92</v>
      </c>
      <c r="C23" s="22">
        <v>629842.03</v>
      </c>
      <c r="D23" s="22">
        <v>629842.03</v>
      </c>
      <c r="E23" s="22">
        <v>629842.03</v>
      </c>
      <c r="F23" s="22"/>
      <c r="G23" s="22"/>
    </row>
    <row r="24" ht="18" customHeight="1" spans="1:7">
      <c r="A24" s="30" t="s">
        <v>93</v>
      </c>
      <c r="B24" s="134" t="s">
        <v>94</v>
      </c>
      <c r="C24" s="22">
        <v>46683</v>
      </c>
      <c r="D24" s="22">
        <v>46683</v>
      </c>
      <c r="E24" s="22">
        <v>46683</v>
      </c>
      <c r="F24" s="22"/>
      <c r="G24" s="22"/>
    </row>
    <row r="25" ht="18" customHeight="1" spans="1:7">
      <c r="A25" s="30" t="s">
        <v>95</v>
      </c>
      <c r="B25" s="30" t="s">
        <v>96</v>
      </c>
      <c r="C25" s="22">
        <v>1293729.95</v>
      </c>
      <c r="D25" s="22">
        <v>1293729.95</v>
      </c>
      <c r="E25" s="22">
        <v>1293729.95</v>
      </c>
      <c r="F25" s="22"/>
      <c r="G25" s="22"/>
    </row>
    <row r="26" ht="18" customHeight="1" spans="1:7">
      <c r="A26" s="30" t="s">
        <v>97</v>
      </c>
      <c r="B26" s="133" t="s">
        <v>98</v>
      </c>
      <c r="C26" s="22">
        <v>1293729.95</v>
      </c>
      <c r="D26" s="22">
        <v>1293729.95</v>
      </c>
      <c r="E26" s="22">
        <v>1293729.95</v>
      </c>
      <c r="F26" s="22"/>
      <c r="G26" s="22"/>
    </row>
    <row r="27" ht="18" customHeight="1" spans="1:7">
      <c r="A27" s="30" t="s">
        <v>99</v>
      </c>
      <c r="B27" s="134" t="s">
        <v>100</v>
      </c>
      <c r="C27" s="22">
        <v>1293729.95</v>
      </c>
      <c r="D27" s="22">
        <v>1293729.95</v>
      </c>
      <c r="E27" s="22">
        <v>1293729.95</v>
      </c>
      <c r="F27" s="22"/>
      <c r="G27" s="22"/>
    </row>
    <row r="28" ht="18" customHeight="1" spans="1:7">
      <c r="A28" s="135" t="s">
        <v>101</v>
      </c>
      <c r="B28" s="136" t="s">
        <v>101</v>
      </c>
      <c r="C28" s="22">
        <v>31265933.14</v>
      </c>
      <c r="D28" s="22">
        <v>18989570.1</v>
      </c>
      <c r="E28" s="22">
        <v>17642403.86</v>
      </c>
      <c r="F28" s="22">
        <v>1347166.24</v>
      </c>
      <c r="G28" s="22">
        <v>12276363.04</v>
      </c>
    </row>
  </sheetData>
  <mergeCells count="7">
    <mergeCell ref="A2:G2"/>
    <mergeCell ref="A3:E3"/>
    <mergeCell ref="A4:B4"/>
    <mergeCell ref="D4:F4"/>
    <mergeCell ref="A28:B28"/>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21"/>
  <sheetViews>
    <sheetView showZeros="0" workbookViewId="0">
      <selection activeCell="A7" sqref="$A7:$XFD21"/>
    </sheetView>
  </sheetViews>
  <sheetFormatPr defaultColWidth="9.14166666666667" defaultRowHeight="14.25" customHeight="1" outlineLevelCol="5"/>
  <cols>
    <col min="1" max="1" width="30.25" customWidth="1"/>
    <col min="2" max="2" width="31.25" customWidth="1"/>
    <col min="3" max="3" width="32.75" customWidth="1"/>
    <col min="4" max="4" width="37.125" customWidth="1"/>
    <col min="5" max="6" width="31.175" customWidth="1"/>
  </cols>
  <sheetData>
    <row r="1" ht="17" customHeight="1" spans="1:6">
      <c r="A1" s="121"/>
      <c r="B1" s="121"/>
      <c r="C1" s="62"/>
      <c r="F1" s="61" t="s">
        <v>124</v>
      </c>
    </row>
    <row r="2" ht="33" customHeight="1" spans="1:6">
      <c r="A2" s="122" t="s">
        <v>125</v>
      </c>
      <c r="B2" s="122"/>
      <c r="C2" s="122"/>
      <c r="D2" s="122"/>
      <c r="E2" s="122"/>
      <c r="F2" s="122"/>
    </row>
    <row r="3" ht="15.75" customHeight="1" spans="1:6">
      <c r="A3" s="4" t="str">
        <f>"单位名称："&amp;"云南民族博物馆"</f>
        <v>单位名称：云南民族博物馆</v>
      </c>
      <c r="B3" s="121"/>
      <c r="C3" s="62"/>
      <c r="F3" s="61" t="s">
        <v>126</v>
      </c>
    </row>
    <row r="4" ht="19.5" customHeight="1" spans="1:6">
      <c r="A4" s="9" t="s">
        <v>127</v>
      </c>
      <c r="B4" s="15" t="s">
        <v>128</v>
      </c>
      <c r="C4" s="10" t="s">
        <v>129</v>
      </c>
      <c r="D4" s="11"/>
      <c r="E4" s="12"/>
      <c r="F4" s="15" t="s">
        <v>130</v>
      </c>
    </row>
    <row r="5" ht="14" customHeight="1" spans="1:6">
      <c r="A5" s="17"/>
      <c r="B5" s="18"/>
      <c r="C5" s="64" t="s">
        <v>32</v>
      </c>
      <c r="D5" s="64" t="s">
        <v>131</v>
      </c>
      <c r="E5" s="64" t="s">
        <v>132</v>
      </c>
      <c r="F5" s="18"/>
    </row>
    <row r="6" ht="14" customHeight="1" spans="1:6">
      <c r="A6" s="123">
        <v>1</v>
      </c>
      <c r="B6" s="123">
        <v>2</v>
      </c>
      <c r="C6" s="124">
        <v>3</v>
      </c>
      <c r="D6" s="123">
        <v>4</v>
      </c>
      <c r="E6" s="123">
        <v>5</v>
      </c>
      <c r="F6" s="123">
        <v>6</v>
      </c>
    </row>
    <row r="7" ht="22" customHeight="1" spans="1:6">
      <c r="A7" s="125">
        <v>53100</v>
      </c>
      <c r="B7" s="125"/>
      <c r="C7" s="126">
        <v>43100</v>
      </c>
      <c r="D7" s="125"/>
      <c r="E7" s="125">
        <v>43100</v>
      </c>
      <c r="F7" s="125">
        <v>10000</v>
      </c>
    </row>
    <row r="8" ht="22" customHeight="1"/>
    <row r="9" ht="22" customHeight="1"/>
    <row r="10" ht="22" customHeight="1"/>
    <row r="11" ht="22" customHeight="1"/>
    <row r="12" ht="22" customHeight="1"/>
    <row r="13" ht="22" customHeight="1"/>
    <row r="14" ht="22" customHeight="1"/>
    <row r="15" ht="22" customHeight="1"/>
    <row r="16" ht="22" customHeight="1"/>
    <row r="17" ht="22" customHeight="1"/>
    <row r="18" ht="22" customHeight="1"/>
    <row r="19" ht="22" customHeight="1"/>
    <row r="20" ht="22" customHeight="1"/>
    <row r="21" ht="22" customHeight="1"/>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A7" sqref="$A7:$XFD21"/>
    </sheetView>
  </sheetViews>
  <sheetFormatPr defaultColWidth="9.14166666666667" defaultRowHeight="14.25" customHeight="1"/>
  <cols>
    <col min="1" max="1" width="30.25" customWidth="1"/>
    <col min="2" max="2" width="31.25" customWidth="1"/>
    <col min="3" max="3" width="32.75" customWidth="1"/>
    <col min="4" max="4" width="37.125"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7" customHeight="1" spans="1:23">
      <c r="D1" s="1"/>
      <c r="E1" s="1"/>
      <c r="F1" s="1"/>
      <c r="G1" s="1"/>
      <c r="U1" s="111"/>
      <c r="W1" s="57" t="s">
        <v>133</v>
      </c>
    </row>
    <row r="2" ht="33" customHeight="1" spans="1:23">
      <c r="A2" s="27" t="s">
        <v>134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"单位名称："&amp;"云南民族博物馆"</f>
        <v>单位名称：云南民族博物馆</v>
      </c>
      <c r="B3" s="5"/>
      <c r="C3" s="5"/>
      <c r="D3" s="5"/>
      <c r="E3" s="5"/>
      <c r="F3" s="5"/>
      <c r="G3" s="5"/>
      <c r="H3" s="6"/>
      <c r="I3" s="6"/>
      <c r="J3" s="6"/>
      <c r="K3" s="6"/>
      <c r="L3" s="6"/>
      <c r="M3" s="6"/>
      <c r="N3" s="6"/>
      <c r="O3" s="6"/>
      <c r="P3" s="6"/>
      <c r="Q3" s="6"/>
      <c r="U3" s="111"/>
      <c r="W3" s="106" t="s">
        <v>126</v>
      </c>
    </row>
    <row r="4" ht="21.75" customHeight="1" spans="1:23">
      <c r="A4" s="8" t="s">
        <v>135</v>
      </c>
      <c r="B4" s="8" t="s">
        <v>136</v>
      </c>
      <c r="C4" s="8" t="s">
        <v>137</v>
      </c>
      <c r="D4" s="9" t="s">
        <v>138</v>
      </c>
      <c r="E4" s="9" t="s">
        <v>139</v>
      </c>
      <c r="F4" s="9" t="s">
        <v>140</v>
      </c>
      <c r="G4" s="9" t="s">
        <v>141</v>
      </c>
      <c r="H4" s="64" t="s">
        <v>142</v>
      </c>
      <c r="I4" s="64"/>
      <c r="J4" s="64"/>
      <c r="K4" s="64"/>
      <c r="L4" s="113"/>
      <c r="M4" s="113"/>
      <c r="N4" s="113"/>
      <c r="O4" s="113"/>
      <c r="P4" s="113"/>
      <c r="Q4" s="49"/>
      <c r="R4" s="64"/>
      <c r="S4" s="64"/>
      <c r="T4" s="64"/>
      <c r="U4" s="64"/>
      <c r="V4" s="64"/>
      <c r="W4" s="64"/>
    </row>
    <row r="5" ht="14" customHeight="1" spans="1:23">
      <c r="A5" s="13"/>
      <c r="B5" s="13"/>
      <c r="C5" s="13"/>
      <c r="D5" s="14"/>
      <c r="E5" s="14"/>
      <c r="F5" s="14"/>
      <c r="G5" s="14"/>
      <c r="H5" s="64" t="s">
        <v>30</v>
      </c>
      <c r="I5" s="49" t="s">
        <v>33</v>
      </c>
      <c r="J5" s="49"/>
      <c r="K5" s="49"/>
      <c r="L5" s="113"/>
      <c r="M5" s="113"/>
      <c r="N5" s="113" t="s">
        <v>143</v>
      </c>
      <c r="O5" s="113"/>
      <c r="P5" s="113"/>
      <c r="Q5" s="49" t="s">
        <v>36</v>
      </c>
      <c r="R5" s="64" t="s">
        <v>52</v>
      </c>
      <c r="S5" s="49"/>
      <c r="T5" s="49"/>
      <c r="U5" s="49"/>
      <c r="V5" s="49"/>
      <c r="W5" s="49"/>
    </row>
    <row r="6" ht="14" customHeight="1" spans="1:23">
      <c r="A6" s="16"/>
      <c r="B6" s="16"/>
      <c r="C6" s="16"/>
      <c r="D6" s="17"/>
      <c r="E6" s="17"/>
      <c r="F6" s="17"/>
      <c r="G6" s="17"/>
      <c r="H6" s="64"/>
      <c r="I6" s="49" t="s">
        <v>144</v>
      </c>
      <c r="J6" s="49" t="s">
        <v>145</v>
      </c>
      <c r="K6" s="49" t="s">
        <v>146</v>
      </c>
      <c r="L6" s="117" t="s">
        <v>147</v>
      </c>
      <c r="M6" s="117" t="s">
        <v>148</v>
      </c>
      <c r="N6" s="117" t="s">
        <v>33</v>
      </c>
      <c r="O6" s="117" t="s">
        <v>34</v>
      </c>
      <c r="P6" s="117" t="s">
        <v>35</v>
      </c>
      <c r="Q6" s="49"/>
      <c r="R6" s="49" t="s">
        <v>32</v>
      </c>
      <c r="S6" s="49" t="s">
        <v>43</v>
      </c>
      <c r="T6" s="49" t="s">
        <v>149</v>
      </c>
      <c r="U6" s="49" t="s">
        <v>39</v>
      </c>
      <c r="V6" s="49" t="s">
        <v>40</v>
      </c>
      <c r="W6" s="49" t="s">
        <v>41</v>
      </c>
    </row>
    <row r="7" ht="22" customHeight="1" spans="1:23">
      <c r="A7" s="16"/>
      <c r="B7" s="16"/>
      <c r="C7" s="16"/>
      <c r="D7" s="17"/>
      <c r="E7" s="17"/>
      <c r="F7" s="17"/>
      <c r="G7" s="17"/>
      <c r="H7" s="64"/>
      <c r="I7" s="49"/>
      <c r="J7" s="49"/>
      <c r="K7" s="49"/>
      <c r="L7" s="117"/>
      <c r="M7" s="117"/>
      <c r="N7" s="117"/>
      <c r="O7" s="117"/>
      <c r="P7" s="117"/>
      <c r="Q7" s="49"/>
      <c r="R7" s="49"/>
      <c r="S7" s="49"/>
      <c r="T7" s="49"/>
      <c r="U7" s="49"/>
      <c r="V7" s="49"/>
      <c r="W7" s="49"/>
    </row>
    <row r="8" ht="22"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22" customHeight="1" spans="1:23">
      <c r="A9" s="23" t="s">
        <v>45</v>
      </c>
      <c r="B9" s="115"/>
      <c r="C9" s="23"/>
      <c r="D9" s="23"/>
      <c r="E9" s="23"/>
      <c r="F9" s="23"/>
      <c r="G9" s="23"/>
      <c r="H9" s="22">
        <v>18989570.1</v>
      </c>
      <c r="I9" s="22">
        <v>18989570.1</v>
      </c>
      <c r="J9" s="22">
        <v>4742933.63</v>
      </c>
      <c r="K9" s="22"/>
      <c r="L9" s="22">
        <v>14246636.47</v>
      </c>
      <c r="M9" s="22"/>
      <c r="N9" s="22"/>
      <c r="O9" s="22"/>
      <c r="P9" s="22"/>
      <c r="Q9" s="22"/>
      <c r="R9" s="22"/>
      <c r="S9" s="22"/>
      <c r="T9" s="22"/>
      <c r="U9" s="22"/>
      <c r="V9" s="22"/>
      <c r="W9" s="22"/>
    </row>
    <row r="10" ht="22" customHeight="1" spans="1:23">
      <c r="A10" s="119" t="s">
        <v>45</v>
      </c>
      <c r="B10" s="115"/>
      <c r="C10" s="23"/>
      <c r="D10" s="23"/>
      <c r="E10" s="23"/>
      <c r="F10" s="23"/>
      <c r="G10" s="23"/>
      <c r="H10" s="22">
        <v>18989570.1</v>
      </c>
      <c r="I10" s="22">
        <v>18989570.1</v>
      </c>
      <c r="J10" s="22">
        <v>4742933.63</v>
      </c>
      <c r="K10" s="22"/>
      <c r="L10" s="22">
        <v>14246636.47</v>
      </c>
      <c r="M10" s="22"/>
      <c r="N10" s="22"/>
      <c r="O10" s="22"/>
      <c r="P10" s="22"/>
      <c r="Q10" s="22"/>
      <c r="R10" s="22"/>
      <c r="S10" s="22"/>
      <c r="T10" s="22"/>
      <c r="U10" s="22"/>
      <c r="V10" s="22"/>
      <c r="W10" s="22"/>
    </row>
    <row r="11" ht="22" customHeight="1" spans="1:23">
      <c r="A11" s="120" t="s">
        <v>45</v>
      </c>
      <c r="B11" s="115" t="s">
        <v>150</v>
      </c>
      <c r="C11" s="23" t="s">
        <v>151</v>
      </c>
      <c r="D11" s="23" t="s">
        <v>72</v>
      </c>
      <c r="E11" s="23" t="s">
        <v>73</v>
      </c>
      <c r="F11" s="23" t="s">
        <v>152</v>
      </c>
      <c r="G11" s="23" t="s">
        <v>153</v>
      </c>
      <c r="H11" s="22">
        <v>5260272</v>
      </c>
      <c r="I11" s="22">
        <v>5260272</v>
      </c>
      <c r="J11" s="22">
        <v>1315068</v>
      </c>
      <c r="K11" s="22"/>
      <c r="L11" s="22">
        <v>3945204</v>
      </c>
      <c r="M11" s="22"/>
      <c r="N11" s="22"/>
      <c r="O11" s="22"/>
      <c r="P11" s="22"/>
      <c r="Q11" s="22"/>
      <c r="R11" s="22"/>
      <c r="S11" s="22"/>
      <c r="T11" s="22"/>
      <c r="U11" s="22"/>
      <c r="V11" s="22"/>
      <c r="W11" s="22"/>
    </row>
    <row r="12" ht="22" customHeight="1" spans="1:23">
      <c r="A12" s="120" t="s">
        <v>45</v>
      </c>
      <c r="B12" s="115" t="s">
        <v>150</v>
      </c>
      <c r="C12" s="23" t="s">
        <v>151</v>
      </c>
      <c r="D12" s="23" t="s">
        <v>72</v>
      </c>
      <c r="E12" s="23" t="s">
        <v>73</v>
      </c>
      <c r="F12" s="23" t="s">
        <v>154</v>
      </c>
      <c r="G12" s="23" t="s">
        <v>155</v>
      </c>
      <c r="H12" s="22">
        <v>65892</v>
      </c>
      <c r="I12" s="22">
        <v>65892</v>
      </c>
      <c r="J12" s="22">
        <v>16473</v>
      </c>
      <c r="K12" s="22"/>
      <c r="L12" s="22">
        <v>49419</v>
      </c>
      <c r="M12" s="22"/>
      <c r="N12" s="22"/>
      <c r="O12" s="22"/>
      <c r="P12" s="22"/>
      <c r="Q12" s="22"/>
      <c r="R12" s="22"/>
      <c r="S12" s="22"/>
      <c r="T12" s="22"/>
      <c r="U12" s="22"/>
      <c r="V12" s="22"/>
      <c r="W12" s="22"/>
    </row>
    <row r="13" ht="22" customHeight="1" spans="1:23">
      <c r="A13" s="120" t="s">
        <v>45</v>
      </c>
      <c r="B13" s="115" t="s">
        <v>150</v>
      </c>
      <c r="C13" s="23" t="s">
        <v>151</v>
      </c>
      <c r="D13" s="23" t="s">
        <v>72</v>
      </c>
      <c r="E13" s="23" t="s">
        <v>73</v>
      </c>
      <c r="F13" s="23" t="s">
        <v>156</v>
      </c>
      <c r="G13" s="23" t="s">
        <v>157</v>
      </c>
      <c r="H13" s="22">
        <v>438356</v>
      </c>
      <c r="I13" s="22">
        <v>438356</v>
      </c>
      <c r="J13" s="22">
        <v>109589</v>
      </c>
      <c r="K13" s="22"/>
      <c r="L13" s="22">
        <v>328767</v>
      </c>
      <c r="M13" s="22"/>
      <c r="N13" s="22"/>
      <c r="O13" s="22"/>
      <c r="P13" s="22"/>
      <c r="Q13" s="22"/>
      <c r="R13" s="22"/>
      <c r="S13" s="22"/>
      <c r="T13" s="22"/>
      <c r="U13" s="22"/>
      <c r="V13" s="22"/>
      <c r="W13" s="22"/>
    </row>
    <row r="14" ht="22" customHeight="1" spans="1:23">
      <c r="A14" s="120" t="s">
        <v>45</v>
      </c>
      <c r="B14" s="115" t="s">
        <v>150</v>
      </c>
      <c r="C14" s="23" t="s">
        <v>151</v>
      </c>
      <c r="D14" s="23" t="s">
        <v>72</v>
      </c>
      <c r="E14" s="23" t="s">
        <v>73</v>
      </c>
      <c r="F14" s="23" t="s">
        <v>158</v>
      </c>
      <c r="G14" s="23" t="s">
        <v>159</v>
      </c>
      <c r="H14" s="22">
        <v>6821520</v>
      </c>
      <c r="I14" s="22">
        <v>6821520</v>
      </c>
      <c r="J14" s="22">
        <v>1705380</v>
      </c>
      <c r="K14" s="22"/>
      <c r="L14" s="22">
        <v>5116140</v>
      </c>
      <c r="M14" s="22"/>
      <c r="N14" s="22"/>
      <c r="O14" s="22"/>
      <c r="P14" s="22"/>
      <c r="Q14" s="22"/>
      <c r="R14" s="22"/>
      <c r="S14" s="22"/>
      <c r="T14" s="22"/>
      <c r="U14" s="22"/>
      <c r="V14" s="22"/>
      <c r="W14" s="22"/>
    </row>
    <row r="15" ht="22" customHeight="1" spans="1:23">
      <c r="A15" s="120" t="s">
        <v>45</v>
      </c>
      <c r="B15" s="115" t="s">
        <v>160</v>
      </c>
      <c r="C15" s="23" t="s">
        <v>161</v>
      </c>
      <c r="D15" s="23" t="s">
        <v>80</v>
      </c>
      <c r="E15" s="23" t="s">
        <v>81</v>
      </c>
      <c r="F15" s="23" t="s">
        <v>162</v>
      </c>
      <c r="G15" s="23" t="s">
        <v>163</v>
      </c>
      <c r="H15" s="22">
        <v>1843320.86</v>
      </c>
      <c r="I15" s="22">
        <v>1843320.86</v>
      </c>
      <c r="J15" s="22">
        <v>460830.22</v>
      </c>
      <c r="K15" s="22"/>
      <c r="L15" s="22">
        <v>1382490.64</v>
      </c>
      <c r="M15" s="22"/>
      <c r="N15" s="22"/>
      <c r="O15" s="22"/>
      <c r="P15" s="22"/>
      <c r="Q15" s="22"/>
      <c r="R15" s="22"/>
      <c r="S15" s="22"/>
      <c r="T15" s="22"/>
      <c r="U15" s="22"/>
      <c r="V15" s="22"/>
      <c r="W15" s="22"/>
    </row>
    <row r="16" ht="22" customHeight="1" spans="1:23">
      <c r="A16" s="120" t="s">
        <v>45</v>
      </c>
      <c r="B16" s="115" t="s">
        <v>160</v>
      </c>
      <c r="C16" s="23" t="s">
        <v>161</v>
      </c>
      <c r="D16" s="23" t="s">
        <v>84</v>
      </c>
      <c r="E16" s="23" t="s">
        <v>83</v>
      </c>
      <c r="F16" s="23" t="s">
        <v>164</v>
      </c>
      <c r="G16" s="23" t="s">
        <v>165</v>
      </c>
      <c r="H16" s="22">
        <v>90712.48</v>
      </c>
      <c r="I16" s="22">
        <v>90712.48</v>
      </c>
      <c r="J16" s="22">
        <v>22678.12</v>
      </c>
      <c r="K16" s="22"/>
      <c r="L16" s="22">
        <v>68034.36</v>
      </c>
      <c r="M16" s="22"/>
      <c r="N16" s="22"/>
      <c r="O16" s="22"/>
      <c r="P16" s="22"/>
      <c r="Q16" s="22"/>
      <c r="R16" s="22"/>
      <c r="S16" s="22"/>
      <c r="T16" s="22"/>
      <c r="U16" s="22"/>
      <c r="V16" s="22"/>
      <c r="W16" s="22"/>
    </row>
    <row r="17" ht="22" customHeight="1" spans="1:23">
      <c r="A17" s="120" t="s">
        <v>45</v>
      </c>
      <c r="B17" s="115" t="s">
        <v>160</v>
      </c>
      <c r="C17" s="23" t="s">
        <v>161</v>
      </c>
      <c r="D17" s="23" t="s">
        <v>89</v>
      </c>
      <c r="E17" s="23" t="s">
        <v>90</v>
      </c>
      <c r="F17" s="23" t="s">
        <v>166</v>
      </c>
      <c r="G17" s="23" t="s">
        <v>167</v>
      </c>
      <c r="H17" s="22">
        <v>1152075.54</v>
      </c>
      <c r="I17" s="22">
        <v>1152075.54</v>
      </c>
      <c r="J17" s="22">
        <v>288018.89</v>
      </c>
      <c r="K17" s="22"/>
      <c r="L17" s="22">
        <v>864056.65</v>
      </c>
      <c r="M17" s="22"/>
      <c r="N17" s="22"/>
      <c r="O17" s="22"/>
      <c r="P17" s="22"/>
      <c r="Q17" s="22"/>
      <c r="R17" s="22"/>
      <c r="S17" s="22"/>
      <c r="T17" s="22"/>
      <c r="U17" s="22"/>
      <c r="V17" s="22"/>
      <c r="W17" s="22"/>
    </row>
    <row r="18" ht="22" customHeight="1" spans="1:23">
      <c r="A18" s="120" t="s">
        <v>45</v>
      </c>
      <c r="B18" s="115" t="s">
        <v>160</v>
      </c>
      <c r="C18" s="23" t="s">
        <v>161</v>
      </c>
      <c r="D18" s="23" t="s">
        <v>91</v>
      </c>
      <c r="E18" s="23" t="s">
        <v>92</v>
      </c>
      <c r="F18" s="23" t="s">
        <v>168</v>
      </c>
      <c r="G18" s="23" t="s">
        <v>169</v>
      </c>
      <c r="H18" s="22">
        <v>629842.03</v>
      </c>
      <c r="I18" s="22">
        <v>629842.03</v>
      </c>
      <c r="J18" s="22">
        <v>157460.51</v>
      </c>
      <c r="K18" s="22"/>
      <c r="L18" s="22">
        <v>472381.52</v>
      </c>
      <c r="M18" s="22"/>
      <c r="N18" s="22"/>
      <c r="O18" s="22"/>
      <c r="P18" s="22"/>
      <c r="Q18" s="22"/>
      <c r="R18" s="22"/>
      <c r="S18" s="22"/>
      <c r="T18" s="22"/>
      <c r="U18" s="22"/>
      <c r="V18" s="22"/>
      <c r="W18" s="22"/>
    </row>
    <row r="19" ht="22" customHeight="1" spans="1:23">
      <c r="A19" s="120" t="s">
        <v>45</v>
      </c>
      <c r="B19" s="115" t="s">
        <v>160</v>
      </c>
      <c r="C19" s="23" t="s">
        <v>161</v>
      </c>
      <c r="D19" s="23" t="s">
        <v>93</v>
      </c>
      <c r="E19" s="23" t="s">
        <v>94</v>
      </c>
      <c r="F19" s="23" t="s">
        <v>164</v>
      </c>
      <c r="G19" s="23" t="s">
        <v>165</v>
      </c>
      <c r="H19" s="22">
        <v>46683</v>
      </c>
      <c r="I19" s="22">
        <v>46683</v>
      </c>
      <c r="J19" s="22">
        <v>46683</v>
      </c>
      <c r="K19" s="22"/>
      <c r="L19" s="22"/>
      <c r="M19" s="22"/>
      <c r="N19" s="22"/>
      <c r="O19" s="22"/>
      <c r="P19" s="22"/>
      <c r="Q19" s="22"/>
      <c r="R19" s="22"/>
      <c r="S19" s="22"/>
      <c r="T19" s="22"/>
      <c r="U19" s="22"/>
      <c r="V19" s="22"/>
      <c r="W19" s="22"/>
    </row>
    <row r="20" ht="22" customHeight="1" spans="1:23">
      <c r="A20" s="120" t="s">
        <v>45</v>
      </c>
      <c r="B20" s="115" t="s">
        <v>170</v>
      </c>
      <c r="C20" s="23" t="s">
        <v>100</v>
      </c>
      <c r="D20" s="23" t="s">
        <v>99</v>
      </c>
      <c r="E20" s="23" t="s">
        <v>100</v>
      </c>
      <c r="F20" s="23" t="s">
        <v>171</v>
      </c>
      <c r="G20" s="23" t="s">
        <v>100</v>
      </c>
      <c r="H20" s="22">
        <v>1293729.95</v>
      </c>
      <c r="I20" s="22">
        <v>1293729.95</v>
      </c>
      <c r="J20" s="22">
        <v>323432.49</v>
      </c>
      <c r="K20" s="22"/>
      <c r="L20" s="22">
        <v>970297.46</v>
      </c>
      <c r="M20" s="22"/>
      <c r="N20" s="22"/>
      <c r="O20" s="22"/>
      <c r="P20" s="22"/>
      <c r="Q20" s="22"/>
      <c r="R20" s="22"/>
      <c r="S20" s="22"/>
      <c r="T20" s="22"/>
      <c r="U20" s="22"/>
      <c r="V20" s="22"/>
      <c r="W20" s="22"/>
    </row>
    <row r="21" ht="22" customHeight="1" spans="1:23">
      <c r="A21" s="120" t="s">
        <v>45</v>
      </c>
      <c r="B21" s="115" t="s">
        <v>172</v>
      </c>
      <c r="C21" s="23" t="s">
        <v>173</v>
      </c>
      <c r="D21" s="23" t="s">
        <v>72</v>
      </c>
      <c r="E21" s="23" t="s">
        <v>73</v>
      </c>
      <c r="F21" s="23" t="s">
        <v>174</v>
      </c>
      <c r="G21" s="23" t="s">
        <v>175</v>
      </c>
      <c r="H21" s="22">
        <v>43100</v>
      </c>
      <c r="I21" s="22">
        <v>43100</v>
      </c>
      <c r="J21" s="22">
        <v>10775</v>
      </c>
      <c r="K21" s="22"/>
      <c r="L21" s="22">
        <v>32325</v>
      </c>
      <c r="M21" s="22"/>
      <c r="N21" s="22"/>
      <c r="O21" s="22"/>
      <c r="P21" s="22"/>
      <c r="Q21" s="22"/>
      <c r="R21" s="22"/>
      <c r="S21" s="22"/>
      <c r="T21" s="22"/>
      <c r="U21" s="22"/>
      <c r="V21" s="22"/>
      <c r="W21" s="22"/>
    </row>
    <row r="22" ht="31.4" customHeight="1" spans="1:23">
      <c r="A22" s="120" t="s">
        <v>45</v>
      </c>
      <c r="B22" s="115" t="s">
        <v>176</v>
      </c>
      <c r="C22" s="23" t="s">
        <v>130</v>
      </c>
      <c r="D22" s="23" t="s">
        <v>72</v>
      </c>
      <c r="E22" s="23" t="s">
        <v>73</v>
      </c>
      <c r="F22" s="23" t="s">
        <v>177</v>
      </c>
      <c r="G22" s="23" t="s">
        <v>130</v>
      </c>
      <c r="H22" s="22">
        <v>10000</v>
      </c>
      <c r="I22" s="22">
        <v>10000</v>
      </c>
      <c r="J22" s="22">
        <v>2500</v>
      </c>
      <c r="K22" s="22"/>
      <c r="L22" s="22">
        <v>7500</v>
      </c>
      <c r="M22" s="22"/>
      <c r="N22" s="22"/>
      <c r="O22" s="22"/>
      <c r="P22" s="22"/>
      <c r="Q22" s="22"/>
      <c r="R22" s="22"/>
      <c r="S22" s="22"/>
      <c r="T22" s="22"/>
      <c r="U22" s="22"/>
      <c r="V22" s="22"/>
      <c r="W22" s="22"/>
    </row>
    <row r="23" ht="31.4" customHeight="1" spans="1:23">
      <c r="A23" s="120" t="s">
        <v>45</v>
      </c>
      <c r="B23" s="115" t="s">
        <v>178</v>
      </c>
      <c r="C23" s="23" t="s">
        <v>179</v>
      </c>
      <c r="D23" s="23" t="s">
        <v>72</v>
      </c>
      <c r="E23" s="23" t="s">
        <v>73</v>
      </c>
      <c r="F23" s="23" t="s">
        <v>180</v>
      </c>
      <c r="G23" s="23" t="s">
        <v>179</v>
      </c>
      <c r="H23" s="22">
        <v>251720.8</v>
      </c>
      <c r="I23" s="22">
        <v>251720.8</v>
      </c>
      <c r="J23" s="22">
        <v>62930.2</v>
      </c>
      <c r="K23" s="22"/>
      <c r="L23" s="22">
        <v>188790.6</v>
      </c>
      <c r="M23" s="22"/>
      <c r="N23" s="22"/>
      <c r="O23" s="22"/>
      <c r="P23" s="22"/>
      <c r="Q23" s="22"/>
      <c r="R23" s="22"/>
      <c r="S23" s="22"/>
      <c r="T23" s="22"/>
      <c r="U23" s="22"/>
      <c r="V23" s="22"/>
      <c r="W23" s="22"/>
    </row>
    <row r="24" ht="31.4" customHeight="1" spans="1:23">
      <c r="A24" s="120" t="s">
        <v>45</v>
      </c>
      <c r="B24" s="115" t="s">
        <v>181</v>
      </c>
      <c r="C24" s="23" t="s">
        <v>182</v>
      </c>
      <c r="D24" s="23" t="s">
        <v>72</v>
      </c>
      <c r="E24" s="23" t="s">
        <v>73</v>
      </c>
      <c r="F24" s="23" t="s">
        <v>183</v>
      </c>
      <c r="G24" s="23" t="s">
        <v>184</v>
      </c>
      <c r="H24" s="22">
        <v>110584.64</v>
      </c>
      <c r="I24" s="22">
        <v>110584.64</v>
      </c>
      <c r="J24" s="22"/>
      <c r="K24" s="22"/>
      <c r="L24" s="22">
        <v>110584.64</v>
      </c>
      <c r="M24" s="22"/>
      <c r="N24" s="22"/>
      <c r="O24" s="22"/>
      <c r="P24" s="22"/>
      <c r="Q24" s="22"/>
      <c r="R24" s="22"/>
      <c r="S24" s="22"/>
      <c r="T24" s="22"/>
      <c r="U24" s="22"/>
      <c r="V24" s="22"/>
      <c r="W24" s="22"/>
    </row>
    <row r="25" ht="31.4" customHeight="1" spans="1:23">
      <c r="A25" s="120" t="s">
        <v>45</v>
      </c>
      <c r="B25" s="115" t="s">
        <v>181</v>
      </c>
      <c r="C25" s="23" t="s">
        <v>182</v>
      </c>
      <c r="D25" s="23" t="s">
        <v>72</v>
      </c>
      <c r="E25" s="23" t="s">
        <v>73</v>
      </c>
      <c r="F25" s="23" t="s">
        <v>185</v>
      </c>
      <c r="G25" s="23" t="s">
        <v>186</v>
      </c>
      <c r="H25" s="22">
        <v>100000</v>
      </c>
      <c r="I25" s="22">
        <v>100000</v>
      </c>
      <c r="J25" s="22">
        <v>25000</v>
      </c>
      <c r="K25" s="22"/>
      <c r="L25" s="22">
        <v>75000</v>
      </c>
      <c r="M25" s="22"/>
      <c r="N25" s="22"/>
      <c r="O25" s="22"/>
      <c r="P25" s="22"/>
      <c r="Q25" s="22"/>
      <c r="R25" s="22"/>
      <c r="S25" s="22"/>
      <c r="T25" s="22"/>
      <c r="U25" s="22"/>
      <c r="V25" s="22"/>
      <c r="W25" s="22"/>
    </row>
    <row r="26" ht="31.4" customHeight="1" spans="1:23">
      <c r="A26" s="120" t="s">
        <v>45</v>
      </c>
      <c r="B26" s="115" t="s">
        <v>181</v>
      </c>
      <c r="C26" s="23" t="s">
        <v>182</v>
      </c>
      <c r="D26" s="23" t="s">
        <v>72</v>
      </c>
      <c r="E26" s="23" t="s">
        <v>73</v>
      </c>
      <c r="F26" s="23" t="s">
        <v>187</v>
      </c>
      <c r="G26" s="23" t="s">
        <v>188</v>
      </c>
      <c r="H26" s="22">
        <v>100000</v>
      </c>
      <c r="I26" s="22">
        <v>100000</v>
      </c>
      <c r="J26" s="22">
        <v>25000</v>
      </c>
      <c r="K26" s="22"/>
      <c r="L26" s="22">
        <v>75000</v>
      </c>
      <c r="M26" s="22"/>
      <c r="N26" s="22"/>
      <c r="O26" s="22"/>
      <c r="P26" s="22"/>
      <c r="Q26" s="22"/>
      <c r="R26" s="22"/>
      <c r="S26" s="22"/>
      <c r="T26" s="22"/>
      <c r="U26" s="22"/>
      <c r="V26" s="22"/>
      <c r="W26" s="22"/>
    </row>
    <row r="27" ht="31.4" customHeight="1" spans="1:23">
      <c r="A27" s="120" t="s">
        <v>45</v>
      </c>
      <c r="B27" s="115" t="s">
        <v>181</v>
      </c>
      <c r="C27" s="23" t="s">
        <v>182</v>
      </c>
      <c r="D27" s="23" t="s">
        <v>72</v>
      </c>
      <c r="E27" s="23" t="s">
        <v>73</v>
      </c>
      <c r="F27" s="23" t="s">
        <v>189</v>
      </c>
      <c r="G27" s="23" t="s">
        <v>190</v>
      </c>
      <c r="H27" s="22">
        <v>60000</v>
      </c>
      <c r="I27" s="22">
        <v>60000</v>
      </c>
      <c r="J27" s="22">
        <v>15000</v>
      </c>
      <c r="K27" s="22"/>
      <c r="L27" s="22">
        <v>45000</v>
      </c>
      <c r="M27" s="22"/>
      <c r="N27" s="22"/>
      <c r="O27" s="22"/>
      <c r="P27" s="22"/>
      <c r="Q27" s="22"/>
      <c r="R27" s="22"/>
      <c r="S27" s="22"/>
      <c r="T27" s="22"/>
      <c r="U27" s="22"/>
      <c r="V27" s="22"/>
      <c r="W27" s="22"/>
    </row>
    <row r="28" ht="31.4" customHeight="1" spans="1:23">
      <c r="A28" s="120" t="s">
        <v>45</v>
      </c>
      <c r="B28" s="115" t="s">
        <v>181</v>
      </c>
      <c r="C28" s="23" t="s">
        <v>182</v>
      </c>
      <c r="D28" s="23" t="s">
        <v>72</v>
      </c>
      <c r="E28" s="23" t="s">
        <v>73</v>
      </c>
      <c r="F28" s="23" t="s">
        <v>191</v>
      </c>
      <c r="G28" s="23" t="s">
        <v>192</v>
      </c>
      <c r="H28" s="22">
        <v>182900</v>
      </c>
      <c r="I28" s="22">
        <v>182900</v>
      </c>
      <c r="J28" s="22">
        <v>45725</v>
      </c>
      <c r="K28" s="22"/>
      <c r="L28" s="22">
        <v>137175</v>
      </c>
      <c r="M28" s="22"/>
      <c r="N28" s="22"/>
      <c r="O28" s="22"/>
      <c r="P28" s="22"/>
      <c r="Q28" s="22"/>
      <c r="R28" s="22"/>
      <c r="S28" s="22"/>
      <c r="T28" s="22"/>
      <c r="U28" s="22"/>
      <c r="V28" s="22"/>
      <c r="W28" s="22"/>
    </row>
    <row r="29" ht="31.4" customHeight="1" spans="1:23">
      <c r="A29" s="120" t="s">
        <v>45</v>
      </c>
      <c r="B29" s="115" t="s">
        <v>181</v>
      </c>
      <c r="C29" s="23" t="s">
        <v>182</v>
      </c>
      <c r="D29" s="23" t="s">
        <v>72</v>
      </c>
      <c r="E29" s="23" t="s">
        <v>73</v>
      </c>
      <c r="F29" s="23" t="s">
        <v>193</v>
      </c>
      <c r="G29" s="23" t="s">
        <v>194</v>
      </c>
      <c r="H29" s="22">
        <v>46000</v>
      </c>
      <c r="I29" s="22">
        <v>46000</v>
      </c>
      <c r="J29" s="22">
        <v>11500</v>
      </c>
      <c r="K29" s="22"/>
      <c r="L29" s="22">
        <v>34500</v>
      </c>
      <c r="M29" s="22"/>
      <c r="N29" s="22"/>
      <c r="O29" s="22"/>
      <c r="P29" s="22"/>
      <c r="Q29" s="22"/>
      <c r="R29" s="22"/>
      <c r="S29" s="22"/>
      <c r="T29" s="22"/>
      <c r="U29" s="22"/>
      <c r="V29" s="22"/>
      <c r="W29" s="22"/>
    </row>
    <row r="30" ht="31.4" customHeight="1" spans="1:23">
      <c r="A30" s="120" t="s">
        <v>45</v>
      </c>
      <c r="B30" s="115" t="s">
        <v>181</v>
      </c>
      <c r="C30" s="23" t="s">
        <v>182</v>
      </c>
      <c r="D30" s="23" t="s">
        <v>72</v>
      </c>
      <c r="E30" s="23" t="s">
        <v>73</v>
      </c>
      <c r="F30" s="23" t="s">
        <v>195</v>
      </c>
      <c r="G30" s="23" t="s">
        <v>196</v>
      </c>
      <c r="H30" s="22">
        <v>17000</v>
      </c>
      <c r="I30" s="22">
        <v>17000</v>
      </c>
      <c r="J30" s="22">
        <v>4250</v>
      </c>
      <c r="K30" s="22"/>
      <c r="L30" s="22">
        <v>12750</v>
      </c>
      <c r="M30" s="22"/>
      <c r="N30" s="22"/>
      <c r="O30" s="22"/>
      <c r="P30" s="22"/>
      <c r="Q30" s="22"/>
      <c r="R30" s="22"/>
      <c r="S30" s="22"/>
      <c r="T30" s="22"/>
      <c r="U30" s="22"/>
      <c r="V30" s="22"/>
      <c r="W30" s="22"/>
    </row>
    <row r="31" ht="31.4" customHeight="1" spans="1:23">
      <c r="A31" s="120" t="s">
        <v>45</v>
      </c>
      <c r="B31" s="115" t="s">
        <v>181</v>
      </c>
      <c r="C31" s="23" t="s">
        <v>182</v>
      </c>
      <c r="D31" s="23" t="s">
        <v>72</v>
      </c>
      <c r="E31" s="23" t="s">
        <v>73</v>
      </c>
      <c r="F31" s="23" t="s">
        <v>197</v>
      </c>
      <c r="G31" s="23" t="s">
        <v>198</v>
      </c>
      <c r="H31" s="22">
        <v>30000</v>
      </c>
      <c r="I31" s="22">
        <v>30000</v>
      </c>
      <c r="J31" s="22">
        <v>7500</v>
      </c>
      <c r="K31" s="22"/>
      <c r="L31" s="22">
        <v>22500</v>
      </c>
      <c r="M31" s="22"/>
      <c r="N31" s="22"/>
      <c r="O31" s="22"/>
      <c r="P31" s="22"/>
      <c r="Q31" s="22"/>
      <c r="R31" s="22"/>
      <c r="S31" s="22"/>
      <c r="T31" s="22"/>
      <c r="U31" s="22"/>
      <c r="V31" s="22"/>
      <c r="W31" s="22"/>
    </row>
    <row r="32" ht="31.4" customHeight="1" spans="1:23">
      <c r="A32" s="120" t="s">
        <v>45</v>
      </c>
      <c r="B32" s="115" t="s">
        <v>181</v>
      </c>
      <c r="C32" s="23" t="s">
        <v>182</v>
      </c>
      <c r="D32" s="23" t="s">
        <v>72</v>
      </c>
      <c r="E32" s="23" t="s">
        <v>73</v>
      </c>
      <c r="F32" s="23" t="s">
        <v>199</v>
      </c>
      <c r="G32" s="23" t="s">
        <v>200</v>
      </c>
      <c r="H32" s="22">
        <v>333440.8</v>
      </c>
      <c r="I32" s="22">
        <v>333440.8</v>
      </c>
      <c r="J32" s="22">
        <v>83360.2</v>
      </c>
      <c r="K32" s="22"/>
      <c r="L32" s="22">
        <v>250080.6</v>
      </c>
      <c r="M32" s="22"/>
      <c r="N32" s="22"/>
      <c r="O32" s="22"/>
      <c r="P32" s="22"/>
      <c r="Q32" s="22"/>
      <c r="R32" s="22"/>
      <c r="S32" s="22"/>
      <c r="T32" s="22"/>
      <c r="U32" s="22"/>
      <c r="V32" s="22"/>
      <c r="W32" s="22"/>
    </row>
    <row r="33" ht="31.4" customHeight="1" spans="1:23">
      <c r="A33" s="120" t="s">
        <v>45</v>
      </c>
      <c r="B33" s="115" t="s">
        <v>181</v>
      </c>
      <c r="C33" s="23" t="s">
        <v>182</v>
      </c>
      <c r="D33" s="23" t="s">
        <v>72</v>
      </c>
      <c r="E33" s="23" t="s">
        <v>73</v>
      </c>
      <c r="F33" s="23" t="s">
        <v>201</v>
      </c>
      <c r="G33" s="23" t="s">
        <v>202</v>
      </c>
      <c r="H33" s="22">
        <v>47300</v>
      </c>
      <c r="I33" s="22">
        <v>47300</v>
      </c>
      <c r="J33" s="22"/>
      <c r="K33" s="22"/>
      <c r="L33" s="22">
        <v>47300</v>
      </c>
      <c r="M33" s="22"/>
      <c r="N33" s="22"/>
      <c r="O33" s="22"/>
      <c r="P33" s="22"/>
      <c r="Q33" s="22"/>
      <c r="R33" s="22"/>
      <c r="S33" s="22"/>
      <c r="T33" s="22"/>
      <c r="U33" s="22"/>
      <c r="V33" s="22"/>
      <c r="W33" s="22"/>
    </row>
    <row r="34" ht="31.4" customHeight="1" spans="1:23">
      <c r="A34" s="120" t="s">
        <v>45</v>
      </c>
      <c r="B34" s="115" t="s">
        <v>181</v>
      </c>
      <c r="C34" s="23" t="s">
        <v>182</v>
      </c>
      <c r="D34" s="23" t="s">
        <v>78</v>
      </c>
      <c r="E34" s="23" t="s">
        <v>79</v>
      </c>
      <c r="F34" s="23" t="s">
        <v>199</v>
      </c>
      <c r="G34" s="23" t="s">
        <v>200</v>
      </c>
      <c r="H34" s="22">
        <v>15120</v>
      </c>
      <c r="I34" s="22">
        <v>15120</v>
      </c>
      <c r="J34" s="22">
        <v>3780</v>
      </c>
      <c r="K34" s="22"/>
      <c r="L34" s="22">
        <v>11340</v>
      </c>
      <c r="M34" s="22"/>
      <c r="N34" s="22"/>
      <c r="O34" s="22"/>
      <c r="P34" s="22"/>
      <c r="Q34" s="22"/>
      <c r="R34" s="22"/>
      <c r="S34" s="22"/>
      <c r="T34" s="22"/>
      <c r="U34" s="22"/>
      <c r="V34" s="22"/>
      <c r="W34" s="22"/>
    </row>
    <row r="35" ht="18.75" customHeight="1" spans="1:23">
      <c r="A35" s="31" t="s">
        <v>101</v>
      </c>
      <c r="B35" s="32"/>
      <c r="C35" s="32"/>
      <c r="D35" s="32"/>
      <c r="E35" s="32"/>
      <c r="F35" s="32"/>
      <c r="G35" s="33"/>
      <c r="H35" s="22">
        <v>18989570.1</v>
      </c>
      <c r="I35" s="22">
        <v>18989570.1</v>
      </c>
      <c r="J35" s="22">
        <v>4742933.63</v>
      </c>
      <c r="K35" s="22"/>
      <c r="L35" s="22">
        <v>14246636.47</v>
      </c>
      <c r="M35" s="22"/>
      <c r="N35" s="22"/>
      <c r="O35" s="22"/>
      <c r="P35" s="22"/>
      <c r="Q35" s="22"/>
      <c r="R35" s="22"/>
      <c r="S35" s="22"/>
      <c r="T35" s="22"/>
      <c r="U35" s="22"/>
      <c r="V35" s="22"/>
      <c r="W35" s="22"/>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7"/>
  <sheetViews>
    <sheetView showZeros="0" workbookViewId="0">
      <selection activeCell="A7" sqref="$A7:$XFD21"/>
    </sheetView>
  </sheetViews>
  <sheetFormatPr defaultColWidth="9.14166666666667" defaultRowHeight="14.25" customHeight="1"/>
  <cols>
    <col min="1" max="1" width="30.25" customWidth="1"/>
    <col min="2" max="2" width="31.25" customWidth="1"/>
    <col min="3" max="3" width="32.75" customWidth="1"/>
    <col min="4" max="4" width="37.12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7" customHeight="1" spans="1:23">
      <c r="E1" s="1"/>
      <c r="F1" s="1"/>
      <c r="G1" s="1"/>
      <c r="H1" s="1"/>
      <c r="U1" s="111"/>
      <c r="W1" s="57" t="s">
        <v>203</v>
      </c>
    </row>
    <row r="2" ht="33" customHeight="1" spans="1:23">
      <c r="A2" s="27" t="s">
        <v>204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"单位名称："&amp;"云南民族博物馆"</f>
        <v>单位名称：云南民族博物馆</v>
      </c>
      <c r="B3" s="112" t="str">
        <f t="shared" si="0"/>
        <v>单位名称：云南民族博物馆</v>
      </c>
      <c r="C3" s="112"/>
      <c r="D3" s="112"/>
      <c r="E3" s="112"/>
      <c r="F3" s="112"/>
      <c r="G3" s="112"/>
      <c r="H3" s="112"/>
      <c r="I3" s="112"/>
      <c r="J3" s="6"/>
      <c r="K3" s="6"/>
      <c r="L3" s="6"/>
      <c r="M3" s="6"/>
      <c r="N3" s="6"/>
      <c r="O3" s="6"/>
      <c r="P3" s="6"/>
      <c r="Q3" s="6"/>
      <c r="U3" s="111"/>
      <c r="W3" s="106" t="s">
        <v>126</v>
      </c>
    </row>
    <row r="4" ht="21.75" customHeight="1" spans="1:23">
      <c r="A4" s="8" t="s">
        <v>205</v>
      </c>
      <c r="B4" s="8" t="s">
        <v>136</v>
      </c>
      <c r="C4" s="8" t="s">
        <v>137</v>
      </c>
      <c r="D4" s="8" t="s">
        <v>206</v>
      </c>
      <c r="E4" s="9" t="s">
        <v>138</v>
      </c>
      <c r="F4" s="9" t="s">
        <v>139</v>
      </c>
      <c r="G4" s="9" t="s">
        <v>140</v>
      </c>
      <c r="H4" s="9" t="s">
        <v>141</v>
      </c>
      <c r="I4" s="64" t="s">
        <v>30</v>
      </c>
      <c r="J4" s="64" t="s">
        <v>207</v>
      </c>
      <c r="K4" s="64"/>
      <c r="L4" s="64"/>
      <c r="M4" s="64"/>
      <c r="N4" s="113" t="s">
        <v>143</v>
      </c>
      <c r="O4" s="113"/>
      <c r="P4" s="113"/>
      <c r="Q4" s="9" t="s">
        <v>36</v>
      </c>
      <c r="R4" s="10" t="s">
        <v>52</v>
      </c>
      <c r="S4" s="11"/>
      <c r="T4" s="11"/>
      <c r="U4" s="11"/>
      <c r="V4" s="11"/>
      <c r="W4" s="12"/>
    </row>
    <row r="5" ht="14" customHeight="1" spans="1:23">
      <c r="A5" s="13"/>
      <c r="B5" s="13"/>
      <c r="C5" s="13"/>
      <c r="D5" s="13"/>
      <c r="E5" s="14"/>
      <c r="F5" s="14"/>
      <c r="G5" s="14"/>
      <c r="H5" s="14"/>
      <c r="I5" s="64"/>
      <c r="J5" s="49" t="s">
        <v>33</v>
      </c>
      <c r="K5" s="49"/>
      <c r="L5" s="49" t="s">
        <v>34</v>
      </c>
      <c r="M5" s="49" t="s">
        <v>35</v>
      </c>
      <c r="N5" s="114" t="s">
        <v>33</v>
      </c>
      <c r="O5" s="114" t="s">
        <v>34</v>
      </c>
      <c r="P5" s="114" t="s">
        <v>35</v>
      </c>
      <c r="Q5" s="14"/>
      <c r="R5" s="9" t="s">
        <v>32</v>
      </c>
      <c r="S5" s="9" t="s">
        <v>43</v>
      </c>
      <c r="T5" s="9" t="s">
        <v>149</v>
      </c>
      <c r="U5" s="9" t="s">
        <v>39</v>
      </c>
      <c r="V5" s="9" t="s">
        <v>40</v>
      </c>
      <c r="W5" s="9" t="s">
        <v>41</v>
      </c>
    </row>
    <row r="6" ht="14" customHeight="1" spans="1:23">
      <c r="A6" s="16"/>
      <c r="B6" s="16"/>
      <c r="C6" s="16"/>
      <c r="D6" s="16"/>
      <c r="E6" s="17"/>
      <c r="F6" s="17"/>
      <c r="G6" s="17"/>
      <c r="H6" s="17"/>
      <c r="I6" s="64"/>
      <c r="J6" s="49" t="s">
        <v>32</v>
      </c>
      <c r="K6" s="49" t="s">
        <v>208</v>
      </c>
      <c r="L6" s="49"/>
      <c r="M6" s="49"/>
      <c r="N6" s="17"/>
      <c r="O6" s="17"/>
      <c r="P6" s="17"/>
      <c r="Q6" s="17"/>
      <c r="R6" s="17"/>
      <c r="S6" s="17"/>
      <c r="T6" s="17"/>
      <c r="U6" s="18"/>
      <c r="V6" s="17"/>
      <c r="W6" s="17"/>
    </row>
    <row r="7" ht="22"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22" customHeight="1" spans="1:23">
      <c r="A8" s="23"/>
      <c r="B8" s="115"/>
      <c r="C8" s="23" t="s">
        <v>209</v>
      </c>
      <c r="D8" s="23"/>
      <c r="E8" s="23"/>
      <c r="F8" s="23"/>
      <c r="G8" s="23"/>
      <c r="H8" s="23"/>
      <c r="I8" s="116">
        <v>790000</v>
      </c>
      <c r="J8" s="116">
        <v>790000</v>
      </c>
      <c r="K8" s="116"/>
      <c r="L8" s="116"/>
      <c r="M8" s="116"/>
      <c r="N8" s="116"/>
      <c r="O8" s="116"/>
      <c r="P8" s="116"/>
      <c r="Q8" s="116"/>
      <c r="R8" s="116"/>
      <c r="S8" s="116"/>
      <c r="T8" s="116"/>
      <c r="U8" s="90"/>
      <c r="V8" s="116"/>
      <c r="W8" s="116"/>
    </row>
    <row r="9" ht="22" customHeight="1" spans="1:23">
      <c r="A9" s="23" t="s">
        <v>210</v>
      </c>
      <c r="B9" s="115" t="s">
        <v>211</v>
      </c>
      <c r="C9" s="23" t="s">
        <v>209</v>
      </c>
      <c r="D9" s="23" t="s">
        <v>45</v>
      </c>
      <c r="E9" s="23" t="s">
        <v>72</v>
      </c>
      <c r="F9" s="23" t="s">
        <v>73</v>
      </c>
      <c r="G9" s="23" t="s">
        <v>212</v>
      </c>
      <c r="H9" s="23" t="s">
        <v>213</v>
      </c>
      <c r="I9" s="116">
        <v>100000</v>
      </c>
      <c r="J9" s="116">
        <v>100000</v>
      </c>
      <c r="K9" s="116"/>
      <c r="L9" s="116"/>
      <c r="M9" s="116"/>
      <c r="N9" s="116"/>
      <c r="O9" s="116"/>
      <c r="P9" s="116"/>
      <c r="Q9" s="116"/>
      <c r="R9" s="116"/>
      <c r="S9" s="116"/>
      <c r="T9" s="116"/>
      <c r="U9" s="90"/>
      <c r="V9" s="116"/>
      <c r="W9" s="116"/>
    </row>
    <row r="10" ht="22" customHeight="1" spans="1:23">
      <c r="A10" s="23" t="s">
        <v>210</v>
      </c>
      <c r="B10" s="115" t="s">
        <v>211</v>
      </c>
      <c r="C10" s="23" t="s">
        <v>209</v>
      </c>
      <c r="D10" s="23" t="s">
        <v>45</v>
      </c>
      <c r="E10" s="23" t="s">
        <v>72</v>
      </c>
      <c r="F10" s="23" t="s">
        <v>73</v>
      </c>
      <c r="G10" s="23" t="s">
        <v>193</v>
      </c>
      <c r="H10" s="23" t="s">
        <v>194</v>
      </c>
      <c r="I10" s="116">
        <v>180000</v>
      </c>
      <c r="J10" s="116">
        <v>180000</v>
      </c>
      <c r="K10" s="116"/>
      <c r="L10" s="116"/>
      <c r="M10" s="116"/>
      <c r="N10" s="116"/>
      <c r="O10" s="116"/>
      <c r="P10" s="116"/>
      <c r="Q10" s="116"/>
      <c r="R10" s="116"/>
      <c r="S10" s="116"/>
      <c r="T10" s="116"/>
      <c r="U10" s="90"/>
      <c r="V10" s="116"/>
      <c r="W10" s="116"/>
    </row>
    <row r="11" ht="22" customHeight="1" spans="1:23">
      <c r="A11" s="23" t="s">
        <v>210</v>
      </c>
      <c r="B11" s="115" t="s">
        <v>211</v>
      </c>
      <c r="C11" s="23" t="s">
        <v>209</v>
      </c>
      <c r="D11" s="23" t="s">
        <v>45</v>
      </c>
      <c r="E11" s="23" t="s">
        <v>72</v>
      </c>
      <c r="F11" s="23" t="s">
        <v>73</v>
      </c>
      <c r="G11" s="23" t="s">
        <v>197</v>
      </c>
      <c r="H11" s="23" t="s">
        <v>198</v>
      </c>
      <c r="I11" s="116">
        <v>360000</v>
      </c>
      <c r="J11" s="116">
        <v>360000</v>
      </c>
      <c r="K11" s="116"/>
      <c r="L11" s="116"/>
      <c r="M11" s="116"/>
      <c r="N11" s="116"/>
      <c r="O11" s="116"/>
      <c r="P11" s="116"/>
      <c r="Q11" s="116"/>
      <c r="R11" s="116"/>
      <c r="S11" s="116"/>
      <c r="T11" s="116"/>
      <c r="U11" s="90"/>
      <c r="V11" s="116"/>
      <c r="W11" s="116"/>
    </row>
    <row r="12" ht="22" customHeight="1" spans="1:23">
      <c r="A12" s="23" t="s">
        <v>210</v>
      </c>
      <c r="B12" s="115" t="s">
        <v>211</v>
      </c>
      <c r="C12" s="23" t="s">
        <v>209</v>
      </c>
      <c r="D12" s="23" t="s">
        <v>45</v>
      </c>
      <c r="E12" s="23" t="s">
        <v>72</v>
      </c>
      <c r="F12" s="23" t="s">
        <v>73</v>
      </c>
      <c r="G12" s="23" t="s">
        <v>214</v>
      </c>
      <c r="H12" s="23" t="s">
        <v>215</v>
      </c>
      <c r="I12" s="116">
        <v>150000</v>
      </c>
      <c r="J12" s="116">
        <v>150000</v>
      </c>
      <c r="K12" s="116"/>
      <c r="L12" s="116"/>
      <c r="M12" s="116"/>
      <c r="N12" s="116"/>
      <c r="O12" s="116"/>
      <c r="P12" s="116"/>
      <c r="Q12" s="116"/>
      <c r="R12" s="116"/>
      <c r="S12" s="116"/>
      <c r="T12" s="116"/>
      <c r="U12" s="90"/>
      <c r="V12" s="116"/>
      <c r="W12" s="116"/>
    </row>
    <row r="13" ht="22" customHeight="1" spans="1:23">
      <c r="A13" s="23"/>
      <c r="B13" s="23"/>
      <c r="C13" s="23" t="s">
        <v>216</v>
      </c>
      <c r="D13" s="23"/>
      <c r="E13" s="23"/>
      <c r="F13" s="23"/>
      <c r="G13" s="23"/>
      <c r="H13" s="23"/>
      <c r="I13" s="116">
        <v>2200000</v>
      </c>
      <c r="J13" s="116">
        <v>2200000</v>
      </c>
      <c r="K13" s="116">
        <v>2200000</v>
      </c>
      <c r="L13" s="116"/>
      <c r="M13" s="116"/>
      <c r="N13" s="116"/>
      <c r="O13" s="116"/>
      <c r="P13" s="116"/>
      <c r="Q13" s="116"/>
      <c r="R13" s="116"/>
      <c r="S13" s="116"/>
      <c r="T13" s="116"/>
      <c r="U13" s="90"/>
      <c r="V13" s="116"/>
      <c r="W13" s="116"/>
    </row>
    <row r="14" ht="22" customHeight="1" spans="1:23">
      <c r="A14" s="23" t="s">
        <v>217</v>
      </c>
      <c r="B14" s="115" t="s">
        <v>218</v>
      </c>
      <c r="C14" s="23" t="s">
        <v>216</v>
      </c>
      <c r="D14" s="23" t="s">
        <v>45</v>
      </c>
      <c r="E14" s="23" t="s">
        <v>64</v>
      </c>
      <c r="F14" s="23" t="s">
        <v>65</v>
      </c>
      <c r="G14" s="23" t="s">
        <v>191</v>
      </c>
      <c r="H14" s="23" t="s">
        <v>192</v>
      </c>
      <c r="I14" s="116">
        <v>54200</v>
      </c>
      <c r="J14" s="116">
        <v>54200</v>
      </c>
      <c r="K14" s="116">
        <v>54200</v>
      </c>
      <c r="L14" s="116"/>
      <c r="M14" s="116"/>
      <c r="N14" s="116"/>
      <c r="O14" s="116"/>
      <c r="P14" s="116"/>
      <c r="Q14" s="116"/>
      <c r="R14" s="116"/>
      <c r="S14" s="116"/>
      <c r="T14" s="116"/>
      <c r="U14" s="90"/>
      <c r="V14" s="116"/>
      <c r="W14" s="116"/>
    </row>
    <row r="15" ht="22" customHeight="1" spans="1:23">
      <c r="A15" s="23" t="s">
        <v>217</v>
      </c>
      <c r="B15" s="115" t="s">
        <v>218</v>
      </c>
      <c r="C15" s="23" t="s">
        <v>216</v>
      </c>
      <c r="D15" s="23" t="s">
        <v>45</v>
      </c>
      <c r="E15" s="23" t="s">
        <v>64</v>
      </c>
      <c r="F15" s="23" t="s">
        <v>65</v>
      </c>
      <c r="G15" s="23" t="s">
        <v>193</v>
      </c>
      <c r="H15" s="23" t="s">
        <v>194</v>
      </c>
      <c r="I15" s="116">
        <v>514000</v>
      </c>
      <c r="J15" s="116">
        <v>514000</v>
      </c>
      <c r="K15" s="116">
        <v>514000</v>
      </c>
      <c r="L15" s="116"/>
      <c r="M15" s="116"/>
      <c r="N15" s="116"/>
      <c r="O15" s="116"/>
      <c r="P15" s="116"/>
      <c r="Q15" s="116"/>
      <c r="R15" s="116"/>
      <c r="S15" s="116"/>
      <c r="T15" s="116"/>
      <c r="U15" s="90"/>
      <c r="V15" s="116"/>
      <c r="W15" s="116"/>
    </row>
    <row r="16" ht="22" customHeight="1" spans="1:23">
      <c r="A16" s="23" t="s">
        <v>217</v>
      </c>
      <c r="B16" s="115" t="s">
        <v>218</v>
      </c>
      <c r="C16" s="23" t="s">
        <v>216</v>
      </c>
      <c r="D16" s="23" t="s">
        <v>45</v>
      </c>
      <c r="E16" s="23" t="s">
        <v>64</v>
      </c>
      <c r="F16" s="23" t="s">
        <v>65</v>
      </c>
      <c r="G16" s="23" t="s">
        <v>219</v>
      </c>
      <c r="H16" s="23" t="s">
        <v>220</v>
      </c>
      <c r="I16" s="116">
        <v>215800</v>
      </c>
      <c r="J16" s="116">
        <v>215800</v>
      </c>
      <c r="K16" s="116">
        <v>215800</v>
      </c>
      <c r="L16" s="116"/>
      <c r="M16" s="116"/>
      <c r="N16" s="116"/>
      <c r="O16" s="116"/>
      <c r="P16" s="116"/>
      <c r="Q16" s="116"/>
      <c r="R16" s="116"/>
      <c r="S16" s="116"/>
      <c r="T16" s="116"/>
      <c r="U16" s="90"/>
      <c r="V16" s="116"/>
      <c r="W16" s="116"/>
    </row>
    <row r="17" ht="22" customHeight="1" spans="1:23">
      <c r="A17" s="23" t="s">
        <v>217</v>
      </c>
      <c r="B17" s="115" t="s">
        <v>218</v>
      </c>
      <c r="C17" s="23" t="s">
        <v>216</v>
      </c>
      <c r="D17" s="23" t="s">
        <v>45</v>
      </c>
      <c r="E17" s="23" t="s">
        <v>64</v>
      </c>
      <c r="F17" s="23" t="s">
        <v>65</v>
      </c>
      <c r="G17" s="23" t="s">
        <v>197</v>
      </c>
      <c r="H17" s="23" t="s">
        <v>198</v>
      </c>
      <c r="I17" s="116">
        <v>934500</v>
      </c>
      <c r="J17" s="116">
        <v>934500</v>
      </c>
      <c r="K17" s="116">
        <v>934500</v>
      </c>
      <c r="L17" s="116"/>
      <c r="M17" s="116"/>
      <c r="N17" s="116"/>
      <c r="O17" s="116"/>
      <c r="P17" s="116"/>
      <c r="Q17" s="116"/>
      <c r="R17" s="116"/>
      <c r="S17" s="116"/>
      <c r="T17" s="116"/>
      <c r="U17" s="90"/>
      <c r="V17" s="116"/>
      <c r="W17" s="116"/>
    </row>
    <row r="18" ht="22" customHeight="1" spans="1:23">
      <c r="A18" s="23" t="s">
        <v>217</v>
      </c>
      <c r="B18" s="115" t="s">
        <v>218</v>
      </c>
      <c r="C18" s="23" t="s">
        <v>216</v>
      </c>
      <c r="D18" s="23" t="s">
        <v>45</v>
      </c>
      <c r="E18" s="23" t="s">
        <v>64</v>
      </c>
      <c r="F18" s="23" t="s">
        <v>65</v>
      </c>
      <c r="G18" s="23" t="s">
        <v>199</v>
      </c>
      <c r="H18" s="23" t="s">
        <v>200</v>
      </c>
      <c r="I18" s="116">
        <v>183000</v>
      </c>
      <c r="J18" s="116">
        <v>183000</v>
      </c>
      <c r="K18" s="116">
        <v>183000</v>
      </c>
      <c r="L18" s="116"/>
      <c r="M18" s="116"/>
      <c r="N18" s="116"/>
      <c r="O18" s="116"/>
      <c r="P18" s="116"/>
      <c r="Q18" s="116"/>
      <c r="R18" s="116"/>
      <c r="S18" s="116"/>
      <c r="T18" s="116"/>
      <c r="U18" s="90"/>
      <c r="V18" s="116"/>
      <c r="W18" s="116"/>
    </row>
    <row r="19" ht="22" customHeight="1" spans="1:23">
      <c r="A19" s="23" t="s">
        <v>217</v>
      </c>
      <c r="B19" s="115" t="s">
        <v>218</v>
      </c>
      <c r="C19" s="23" t="s">
        <v>216</v>
      </c>
      <c r="D19" s="23" t="s">
        <v>45</v>
      </c>
      <c r="E19" s="23" t="s">
        <v>64</v>
      </c>
      <c r="F19" s="23" t="s">
        <v>65</v>
      </c>
      <c r="G19" s="23" t="s">
        <v>221</v>
      </c>
      <c r="H19" s="23" t="s">
        <v>222</v>
      </c>
      <c r="I19" s="116">
        <v>298500</v>
      </c>
      <c r="J19" s="116">
        <v>298500</v>
      </c>
      <c r="K19" s="116">
        <v>298500</v>
      </c>
      <c r="L19" s="116"/>
      <c r="M19" s="116"/>
      <c r="N19" s="116"/>
      <c r="O19" s="116"/>
      <c r="P19" s="116"/>
      <c r="Q19" s="116"/>
      <c r="R19" s="116"/>
      <c r="S19" s="116"/>
      <c r="T19" s="116"/>
      <c r="U19" s="90"/>
      <c r="V19" s="116"/>
      <c r="W19" s="116"/>
    </row>
    <row r="20" ht="22" customHeight="1" spans="1:23">
      <c r="A20" s="23"/>
      <c r="B20" s="23"/>
      <c r="C20" s="23" t="s">
        <v>223</v>
      </c>
      <c r="D20" s="23"/>
      <c r="E20" s="23"/>
      <c r="F20" s="23"/>
      <c r="G20" s="23"/>
      <c r="H20" s="23"/>
      <c r="I20" s="116">
        <v>1398500</v>
      </c>
      <c r="J20" s="116">
        <v>1398500</v>
      </c>
      <c r="K20" s="116">
        <v>1398500</v>
      </c>
      <c r="L20" s="116"/>
      <c r="M20" s="116"/>
      <c r="N20" s="116"/>
      <c r="O20" s="116"/>
      <c r="P20" s="116"/>
      <c r="Q20" s="116"/>
      <c r="R20" s="116"/>
      <c r="S20" s="116"/>
      <c r="T20" s="116"/>
      <c r="U20" s="90"/>
      <c r="V20" s="116"/>
      <c r="W20" s="116"/>
    </row>
    <row r="21" ht="22" customHeight="1" spans="1:23">
      <c r="A21" s="23" t="s">
        <v>224</v>
      </c>
      <c r="B21" s="115" t="s">
        <v>225</v>
      </c>
      <c r="C21" s="23" t="s">
        <v>223</v>
      </c>
      <c r="D21" s="23" t="s">
        <v>45</v>
      </c>
      <c r="E21" s="23" t="s">
        <v>70</v>
      </c>
      <c r="F21" s="23" t="s">
        <v>71</v>
      </c>
      <c r="G21" s="23" t="s">
        <v>226</v>
      </c>
      <c r="H21" s="23" t="s">
        <v>227</v>
      </c>
      <c r="I21" s="116">
        <v>1398500</v>
      </c>
      <c r="J21" s="116">
        <v>1398500</v>
      </c>
      <c r="K21" s="116">
        <v>1398500</v>
      </c>
      <c r="L21" s="116"/>
      <c r="M21" s="116"/>
      <c r="N21" s="116"/>
      <c r="O21" s="116"/>
      <c r="P21" s="116"/>
      <c r="Q21" s="116"/>
      <c r="R21" s="116"/>
      <c r="S21" s="116"/>
      <c r="T21" s="116"/>
      <c r="U21" s="90"/>
      <c r="V21" s="116"/>
      <c r="W21" s="116"/>
    </row>
    <row r="22" ht="32.9" customHeight="1" spans="1:23">
      <c r="A22" s="23"/>
      <c r="B22" s="23"/>
      <c r="C22" s="23" t="s">
        <v>228</v>
      </c>
      <c r="D22" s="23"/>
      <c r="E22" s="23"/>
      <c r="F22" s="23"/>
      <c r="G22" s="23"/>
      <c r="H22" s="23"/>
      <c r="I22" s="116">
        <v>89474</v>
      </c>
      <c r="J22" s="116"/>
      <c r="K22" s="116"/>
      <c r="L22" s="116"/>
      <c r="M22" s="116"/>
      <c r="N22" s="116">
        <v>89474</v>
      </c>
      <c r="O22" s="116"/>
      <c r="P22" s="116"/>
      <c r="Q22" s="116"/>
      <c r="R22" s="116"/>
      <c r="S22" s="116"/>
      <c r="T22" s="116"/>
      <c r="U22" s="90"/>
      <c r="V22" s="116"/>
      <c r="W22" s="116"/>
    </row>
    <row r="23" ht="32.9" customHeight="1" spans="1:23">
      <c r="A23" s="23" t="s">
        <v>229</v>
      </c>
      <c r="B23" s="115" t="s">
        <v>230</v>
      </c>
      <c r="C23" s="23" t="s">
        <v>228</v>
      </c>
      <c r="D23" s="23" t="s">
        <v>45</v>
      </c>
      <c r="E23" s="23" t="s">
        <v>70</v>
      </c>
      <c r="F23" s="23" t="s">
        <v>71</v>
      </c>
      <c r="G23" s="23" t="s">
        <v>231</v>
      </c>
      <c r="H23" s="23" t="s">
        <v>232</v>
      </c>
      <c r="I23" s="116">
        <v>2550</v>
      </c>
      <c r="J23" s="116"/>
      <c r="K23" s="116"/>
      <c r="L23" s="116"/>
      <c r="M23" s="116"/>
      <c r="N23" s="116">
        <v>2550</v>
      </c>
      <c r="O23" s="116"/>
      <c r="P23" s="116"/>
      <c r="Q23" s="116"/>
      <c r="R23" s="116"/>
      <c r="S23" s="116"/>
      <c r="T23" s="116"/>
      <c r="U23" s="90"/>
      <c r="V23" s="116"/>
      <c r="W23" s="116"/>
    </row>
    <row r="24" ht="32.9" customHeight="1" spans="1:23">
      <c r="A24" s="23" t="s">
        <v>229</v>
      </c>
      <c r="B24" s="115" t="s">
        <v>230</v>
      </c>
      <c r="C24" s="23" t="s">
        <v>228</v>
      </c>
      <c r="D24" s="23" t="s">
        <v>45</v>
      </c>
      <c r="E24" s="23" t="s">
        <v>70</v>
      </c>
      <c r="F24" s="23" t="s">
        <v>71</v>
      </c>
      <c r="G24" s="23" t="s">
        <v>214</v>
      </c>
      <c r="H24" s="23" t="s">
        <v>215</v>
      </c>
      <c r="I24" s="116">
        <v>86924</v>
      </c>
      <c r="J24" s="116"/>
      <c r="K24" s="116"/>
      <c r="L24" s="116"/>
      <c r="M24" s="116"/>
      <c r="N24" s="116">
        <v>86924</v>
      </c>
      <c r="O24" s="116"/>
      <c r="P24" s="116"/>
      <c r="Q24" s="116"/>
      <c r="R24" s="116"/>
      <c r="S24" s="116"/>
      <c r="T24" s="116"/>
      <c r="U24" s="90"/>
      <c r="V24" s="116"/>
      <c r="W24" s="116"/>
    </row>
    <row r="25" ht="32.9" customHeight="1" spans="1:23">
      <c r="A25" s="23"/>
      <c r="B25" s="23"/>
      <c r="C25" s="23" t="s">
        <v>233</v>
      </c>
      <c r="D25" s="23"/>
      <c r="E25" s="23"/>
      <c r="F25" s="23"/>
      <c r="G25" s="23"/>
      <c r="H25" s="23"/>
      <c r="I25" s="116">
        <v>3700000</v>
      </c>
      <c r="J25" s="116">
        <v>3700000</v>
      </c>
      <c r="K25" s="116"/>
      <c r="L25" s="116"/>
      <c r="M25" s="116"/>
      <c r="N25" s="116"/>
      <c r="O25" s="116"/>
      <c r="P25" s="116"/>
      <c r="Q25" s="116"/>
      <c r="R25" s="116"/>
      <c r="S25" s="116"/>
      <c r="T25" s="116"/>
      <c r="U25" s="90"/>
      <c r="V25" s="116"/>
      <c r="W25" s="116"/>
    </row>
    <row r="26" ht="32.9" customHeight="1" spans="1:23">
      <c r="A26" s="23" t="s">
        <v>210</v>
      </c>
      <c r="B26" s="115" t="s">
        <v>234</v>
      </c>
      <c r="C26" s="23" t="s">
        <v>233</v>
      </c>
      <c r="D26" s="23" t="s">
        <v>45</v>
      </c>
      <c r="E26" s="23" t="s">
        <v>72</v>
      </c>
      <c r="F26" s="23" t="s">
        <v>73</v>
      </c>
      <c r="G26" s="23" t="s">
        <v>183</v>
      </c>
      <c r="H26" s="23" t="s">
        <v>184</v>
      </c>
      <c r="I26" s="116">
        <v>60000</v>
      </c>
      <c r="J26" s="116">
        <v>60000</v>
      </c>
      <c r="K26" s="116"/>
      <c r="L26" s="116"/>
      <c r="M26" s="116"/>
      <c r="N26" s="116"/>
      <c r="O26" s="116"/>
      <c r="P26" s="116"/>
      <c r="Q26" s="116"/>
      <c r="R26" s="116"/>
      <c r="S26" s="116"/>
      <c r="T26" s="116"/>
      <c r="U26" s="90"/>
      <c r="V26" s="116"/>
      <c r="W26" s="116"/>
    </row>
    <row r="27" ht="32.9" customHeight="1" spans="1:23">
      <c r="A27" s="23" t="s">
        <v>210</v>
      </c>
      <c r="B27" s="115" t="s">
        <v>234</v>
      </c>
      <c r="C27" s="23" t="s">
        <v>233</v>
      </c>
      <c r="D27" s="23" t="s">
        <v>45</v>
      </c>
      <c r="E27" s="23" t="s">
        <v>72</v>
      </c>
      <c r="F27" s="23" t="s">
        <v>73</v>
      </c>
      <c r="G27" s="23" t="s">
        <v>185</v>
      </c>
      <c r="H27" s="23" t="s">
        <v>186</v>
      </c>
      <c r="I27" s="116">
        <v>260498.84</v>
      </c>
      <c r="J27" s="116">
        <v>260498.84</v>
      </c>
      <c r="K27" s="116"/>
      <c r="L27" s="116"/>
      <c r="M27" s="116"/>
      <c r="N27" s="116"/>
      <c r="O27" s="116"/>
      <c r="P27" s="116"/>
      <c r="Q27" s="116"/>
      <c r="R27" s="116"/>
      <c r="S27" s="116"/>
      <c r="T27" s="116"/>
      <c r="U27" s="90"/>
      <c r="V27" s="116"/>
      <c r="W27" s="116"/>
    </row>
    <row r="28" ht="32.9" customHeight="1" spans="1:23">
      <c r="A28" s="23" t="s">
        <v>210</v>
      </c>
      <c r="B28" s="115" t="s">
        <v>234</v>
      </c>
      <c r="C28" s="23" t="s">
        <v>233</v>
      </c>
      <c r="D28" s="23" t="s">
        <v>45</v>
      </c>
      <c r="E28" s="23" t="s">
        <v>72</v>
      </c>
      <c r="F28" s="23" t="s">
        <v>73</v>
      </c>
      <c r="G28" s="23" t="s">
        <v>187</v>
      </c>
      <c r="H28" s="23" t="s">
        <v>188</v>
      </c>
      <c r="I28" s="116">
        <v>450000</v>
      </c>
      <c r="J28" s="116">
        <v>450000</v>
      </c>
      <c r="K28" s="116"/>
      <c r="L28" s="116"/>
      <c r="M28" s="116"/>
      <c r="N28" s="116"/>
      <c r="O28" s="116"/>
      <c r="P28" s="116"/>
      <c r="Q28" s="116"/>
      <c r="R28" s="116"/>
      <c r="S28" s="116"/>
      <c r="T28" s="116"/>
      <c r="U28" s="90"/>
      <c r="V28" s="116"/>
      <c r="W28" s="116"/>
    </row>
    <row r="29" ht="32.9" customHeight="1" spans="1:23">
      <c r="A29" s="23" t="s">
        <v>210</v>
      </c>
      <c r="B29" s="115" t="s">
        <v>234</v>
      </c>
      <c r="C29" s="23" t="s">
        <v>233</v>
      </c>
      <c r="D29" s="23" t="s">
        <v>45</v>
      </c>
      <c r="E29" s="23" t="s">
        <v>72</v>
      </c>
      <c r="F29" s="23" t="s">
        <v>73</v>
      </c>
      <c r="G29" s="23" t="s">
        <v>193</v>
      </c>
      <c r="H29" s="23" t="s">
        <v>194</v>
      </c>
      <c r="I29" s="116">
        <v>2421464.16</v>
      </c>
      <c r="J29" s="116">
        <v>2421464.16</v>
      </c>
      <c r="K29" s="116"/>
      <c r="L29" s="116"/>
      <c r="M29" s="116"/>
      <c r="N29" s="116"/>
      <c r="O29" s="116"/>
      <c r="P29" s="116"/>
      <c r="Q29" s="116"/>
      <c r="R29" s="116"/>
      <c r="S29" s="116"/>
      <c r="T29" s="116"/>
      <c r="U29" s="90"/>
      <c r="V29" s="116"/>
      <c r="W29" s="116"/>
    </row>
    <row r="30" ht="32.9" customHeight="1" spans="1:23">
      <c r="A30" s="23" t="s">
        <v>210</v>
      </c>
      <c r="B30" s="115" t="s">
        <v>234</v>
      </c>
      <c r="C30" s="23" t="s">
        <v>233</v>
      </c>
      <c r="D30" s="23" t="s">
        <v>45</v>
      </c>
      <c r="E30" s="23" t="s">
        <v>72</v>
      </c>
      <c r="F30" s="23" t="s">
        <v>73</v>
      </c>
      <c r="G30" s="23" t="s">
        <v>197</v>
      </c>
      <c r="H30" s="23" t="s">
        <v>198</v>
      </c>
      <c r="I30" s="116">
        <v>330437</v>
      </c>
      <c r="J30" s="116">
        <v>330437</v>
      </c>
      <c r="K30" s="116"/>
      <c r="L30" s="116"/>
      <c r="M30" s="116"/>
      <c r="N30" s="116"/>
      <c r="O30" s="116"/>
      <c r="P30" s="116"/>
      <c r="Q30" s="116"/>
      <c r="R30" s="116"/>
      <c r="S30" s="116"/>
      <c r="T30" s="116"/>
      <c r="U30" s="90"/>
      <c r="V30" s="116"/>
      <c r="W30" s="116"/>
    </row>
    <row r="31" ht="32.9" customHeight="1" spans="1:23">
      <c r="A31" s="23" t="s">
        <v>210</v>
      </c>
      <c r="B31" s="115" t="s">
        <v>234</v>
      </c>
      <c r="C31" s="23" t="s">
        <v>233</v>
      </c>
      <c r="D31" s="23" t="s">
        <v>45</v>
      </c>
      <c r="E31" s="23" t="s">
        <v>72</v>
      </c>
      <c r="F31" s="23" t="s">
        <v>73</v>
      </c>
      <c r="G31" s="23" t="s">
        <v>199</v>
      </c>
      <c r="H31" s="23" t="s">
        <v>200</v>
      </c>
      <c r="I31" s="116">
        <v>150000</v>
      </c>
      <c r="J31" s="116">
        <v>150000</v>
      </c>
      <c r="K31" s="116"/>
      <c r="L31" s="116"/>
      <c r="M31" s="116"/>
      <c r="N31" s="116"/>
      <c r="O31" s="116"/>
      <c r="P31" s="116"/>
      <c r="Q31" s="116"/>
      <c r="R31" s="116"/>
      <c r="S31" s="116"/>
      <c r="T31" s="116"/>
      <c r="U31" s="90"/>
      <c r="V31" s="116"/>
      <c r="W31" s="116"/>
    </row>
    <row r="32" ht="32.9" customHeight="1" spans="1:23">
      <c r="A32" s="23" t="s">
        <v>210</v>
      </c>
      <c r="B32" s="115" t="s">
        <v>234</v>
      </c>
      <c r="C32" s="23" t="s">
        <v>233</v>
      </c>
      <c r="D32" s="23" t="s">
        <v>45</v>
      </c>
      <c r="E32" s="23" t="s">
        <v>72</v>
      </c>
      <c r="F32" s="23" t="s">
        <v>73</v>
      </c>
      <c r="G32" s="23" t="s">
        <v>201</v>
      </c>
      <c r="H32" s="23" t="s">
        <v>202</v>
      </c>
      <c r="I32" s="116">
        <v>27600</v>
      </c>
      <c r="J32" s="116">
        <v>27600</v>
      </c>
      <c r="K32" s="116"/>
      <c r="L32" s="116"/>
      <c r="M32" s="116"/>
      <c r="N32" s="116"/>
      <c r="O32" s="116"/>
      <c r="P32" s="116"/>
      <c r="Q32" s="116"/>
      <c r="R32" s="116"/>
      <c r="S32" s="116"/>
      <c r="T32" s="116"/>
      <c r="U32" s="90"/>
      <c r="V32" s="116"/>
      <c r="W32" s="116"/>
    </row>
    <row r="33" ht="32.9" customHeight="1" spans="1:23">
      <c r="A33" s="23"/>
      <c r="B33" s="23"/>
      <c r="C33" s="23" t="s">
        <v>235</v>
      </c>
      <c r="D33" s="23"/>
      <c r="E33" s="23"/>
      <c r="F33" s="23"/>
      <c r="G33" s="23"/>
      <c r="H33" s="23"/>
      <c r="I33" s="116">
        <v>690000</v>
      </c>
      <c r="J33" s="116">
        <v>690000</v>
      </c>
      <c r="K33" s="116">
        <v>690000</v>
      </c>
      <c r="L33" s="116"/>
      <c r="M33" s="116"/>
      <c r="N33" s="116"/>
      <c r="O33" s="116"/>
      <c r="P33" s="116"/>
      <c r="Q33" s="116"/>
      <c r="R33" s="116"/>
      <c r="S33" s="116"/>
      <c r="T33" s="116"/>
      <c r="U33" s="90"/>
      <c r="V33" s="116"/>
      <c r="W33" s="116"/>
    </row>
    <row r="34" ht="32.9" customHeight="1" spans="1:23">
      <c r="A34" s="23" t="s">
        <v>229</v>
      </c>
      <c r="B34" s="115" t="s">
        <v>236</v>
      </c>
      <c r="C34" s="23" t="s">
        <v>235</v>
      </c>
      <c r="D34" s="23" t="s">
        <v>45</v>
      </c>
      <c r="E34" s="23" t="s">
        <v>70</v>
      </c>
      <c r="F34" s="23" t="s">
        <v>71</v>
      </c>
      <c r="G34" s="23" t="s">
        <v>212</v>
      </c>
      <c r="H34" s="23" t="s">
        <v>213</v>
      </c>
      <c r="I34" s="116">
        <v>21000</v>
      </c>
      <c r="J34" s="116">
        <v>21000</v>
      </c>
      <c r="K34" s="116">
        <v>21000</v>
      </c>
      <c r="L34" s="116"/>
      <c r="M34" s="116"/>
      <c r="N34" s="116"/>
      <c r="O34" s="116"/>
      <c r="P34" s="116"/>
      <c r="Q34" s="116"/>
      <c r="R34" s="116"/>
      <c r="S34" s="116"/>
      <c r="T34" s="116"/>
      <c r="U34" s="90"/>
      <c r="V34" s="116"/>
      <c r="W34" s="116"/>
    </row>
    <row r="35" ht="32.9" customHeight="1" spans="1:23">
      <c r="A35" s="23" t="s">
        <v>229</v>
      </c>
      <c r="B35" s="115" t="s">
        <v>236</v>
      </c>
      <c r="C35" s="23" t="s">
        <v>235</v>
      </c>
      <c r="D35" s="23" t="s">
        <v>45</v>
      </c>
      <c r="E35" s="23" t="s">
        <v>70</v>
      </c>
      <c r="F35" s="23" t="s">
        <v>71</v>
      </c>
      <c r="G35" s="23" t="s">
        <v>191</v>
      </c>
      <c r="H35" s="23" t="s">
        <v>192</v>
      </c>
      <c r="I35" s="116">
        <v>50800</v>
      </c>
      <c r="J35" s="116">
        <v>50800</v>
      </c>
      <c r="K35" s="116">
        <v>50800</v>
      </c>
      <c r="L35" s="116"/>
      <c r="M35" s="116"/>
      <c r="N35" s="116"/>
      <c r="O35" s="116"/>
      <c r="P35" s="116"/>
      <c r="Q35" s="116"/>
      <c r="R35" s="116"/>
      <c r="S35" s="116"/>
      <c r="T35" s="116"/>
      <c r="U35" s="90"/>
      <c r="V35" s="116"/>
      <c r="W35" s="116"/>
    </row>
    <row r="36" ht="32.9" customHeight="1" spans="1:23">
      <c r="A36" s="23" t="s">
        <v>229</v>
      </c>
      <c r="B36" s="115" t="s">
        <v>236</v>
      </c>
      <c r="C36" s="23" t="s">
        <v>235</v>
      </c>
      <c r="D36" s="23" t="s">
        <v>45</v>
      </c>
      <c r="E36" s="23" t="s">
        <v>70</v>
      </c>
      <c r="F36" s="23" t="s">
        <v>71</v>
      </c>
      <c r="G36" s="23" t="s">
        <v>197</v>
      </c>
      <c r="H36" s="23" t="s">
        <v>198</v>
      </c>
      <c r="I36" s="116">
        <v>368300</v>
      </c>
      <c r="J36" s="116">
        <v>368300</v>
      </c>
      <c r="K36" s="116">
        <v>368300</v>
      </c>
      <c r="L36" s="116"/>
      <c r="M36" s="116"/>
      <c r="N36" s="116"/>
      <c r="O36" s="116"/>
      <c r="P36" s="116"/>
      <c r="Q36" s="116"/>
      <c r="R36" s="116"/>
      <c r="S36" s="116"/>
      <c r="T36" s="116"/>
      <c r="U36" s="90"/>
      <c r="V36" s="116"/>
      <c r="W36" s="116"/>
    </row>
    <row r="37" ht="32.9" customHeight="1" spans="1:23">
      <c r="A37" s="23" t="s">
        <v>229</v>
      </c>
      <c r="B37" s="115" t="s">
        <v>236</v>
      </c>
      <c r="C37" s="23" t="s">
        <v>235</v>
      </c>
      <c r="D37" s="23" t="s">
        <v>45</v>
      </c>
      <c r="E37" s="23" t="s">
        <v>70</v>
      </c>
      <c r="F37" s="23" t="s">
        <v>71</v>
      </c>
      <c r="G37" s="23" t="s">
        <v>231</v>
      </c>
      <c r="H37" s="23" t="s">
        <v>232</v>
      </c>
      <c r="I37" s="116">
        <v>234300</v>
      </c>
      <c r="J37" s="116">
        <v>234300</v>
      </c>
      <c r="K37" s="116">
        <v>234300</v>
      </c>
      <c r="L37" s="116"/>
      <c r="M37" s="116"/>
      <c r="N37" s="116"/>
      <c r="O37" s="116"/>
      <c r="P37" s="116"/>
      <c r="Q37" s="116"/>
      <c r="R37" s="116"/>
      <c r="S37" s="116"/>
      <c r="T37" s="116"/>
      <c r="U37" s="90"/>
      <c r="V37" s="116"/>
      <c r="W37" s="116"/>
    </row>
    <row r="38" ht="32.9" customHeight="1" spans="1:23">
      <c r="A38" s="23" t="s">
        <v>229</v>
      </c>
      <c r="B38" s="115" t="s">
        <v>236</v>
      </c>
      <c r="C38" s="23" t="s">
        <v>235</v>
      </c>
      <c r="D38" s="23" t="s">
        <v>45</v>
      </c>
      <c r="E38" s="23" t="s">
        <v>70</v>
      </c>
      <c r="F38" s="23" t="s">
        <v>71</v>
      </c>
      <c r="G38" s="23" t="s">
        <v>201</v>
      </c>
      <c r="H38" s="23" t="s">
        <v>202</v>
      </c>
      <c r="I38" s="116">
        <v>15600</v>
      </c>
      <c r="J38" s="116">
        <v>15600</v>
      </c>
      <c r="K38" s="116">
        <v>15600</v>
      </c>
      <c r="L38" s="116"/>
      <c r="M38" s="116"/>
      <c r="N38" s="116"/>
      <c r="O38" s="116"/>
      <c r="P38" s="116"/>
      <c r="Q38" s="116"/>
      <c r="R38" s="116"/>
      <c r="S38" s="116"/>
      <c r="T38" s="116"/>
      <c r="U38" s="90"/>
      <c r="V38" s="116"/>
      <c r="W38" s="116"/>
    </row>
    <row r="39" ht="32.9" customHeight="1" spans="1:23">
      <c r="A39" s="23"/>
      <c r="B39" s="23"/>
      <c r="C39" s="23" t="s">
        <v>237</v>
      </c>
      <c r="D39" s="23"/>
      <c r="E39" s="23"/>
      <c r="F39" s="23"/>
      <c r="G39" s="23"/>
      <c r="H39" s="23"/>
      <c r="I39" s="116">
        <v>6980354.4</v>
      </c>
      <c r="J39" s="116"/>
      <c r="K39" s="116"/>
      <c r="L39" s="116"/>
      <c r="M39" s="116"/>
      <c r="N39" s="116"/>
      <c r="O39" s="116"/>
      <c r="P39" s="116"/>
      <c r="Q39" s="116"/>
      <c r="R39" s="116">
        <v>6980354.4</v>
      </c>
      <c r="S39" s="116"/>
      <c r="T39" s="116"/>
      <c r="U39" s="90">
        <v>6980354.4</v>
      </c>
      <c r="V39" s="116"/>
      <c r="W39" s="116"/>
    </row>
    <row r="40" ht="32.9" customHeight="1" spans="1:23">
      <c r="A40" s="23" t="s">
        <v>217</v>
      </c>
      <c r="B40" s="115" t="s">
        <v>238</v>
      </c>
      <c r="C40" s="23" t="s">
        <v>237</v>
      </c>
      <c r="D40" s="23" t="s">
        <v>45</v>
      </c>
      <c r="E40" s="23" t="s">
        <v>70</v>
      </c>
      <c r="F40" s="23" t="s">
        <v>71</v>
      </c>
      <c r="G40" s="23" t="s">
        <v>193</v>
      </c>
      <c r="H40" s="23" t="s">
        <v>194</v>
      </c>
      <c r="I40" s="116">
        <v>4916064</v>
      </c>
      <c r="J40" s="116"/>
      <c r="K40" s="116"/>
      <c r="L40" s="116"/>
      <c r="M40" s="116"/>
      <c r="N40" s="116"/>
      <c r="O40" s="116"/>
      <c r="P40" s="116"/>
      <c r="Q40" s="116"/>
      <c r="R40" s="116">
        <v>4916064</v>
      </c>
      <c r="S40" s="116"/>
      <c r="T40" s="116"/>
      <c r="U40" s="90">
        <v>4916064</v>
      </c>
      <c r="V40" s="116"/>
      <c r="W40" s="116"/>
    </row>
    <row r="41" ht="32.9" customHeight="1" spans="1:23">
      <c r="A41" s="23" t="s">
        <v>217</v>
      </c>
      <c r="B41" s="115" t="s">
        <v>238</v>
      </c>
      <c r="C41" s="23" t="s">
        <v>237</v>
      </c>
      <c r="D41" s="23" t="s">
        <v>45</v>
      </c>
      <c r="E41" s="23" t="s">
        <v>72</v>
      </c>
      <c r="F41" s="23" t="s">
        <v>73</v>
      </c>
      <c r="G41" s="23" t="s">
        <v>183</v>
      </c>
      <c r="H41" s="23" t="s">
        <v>184</v>
      </c>
      <c r="I41" s="116">
        <v>21000.2</v>
      </c>
      <c r="J41" s="116"/>
      <c r="K41" s="116"/>
      <c r="L41" s="116"/>
      <c r="M41" s="116"/>
      <c r="N41" s="116"/>
      <c r="O41" s="116"/>
      <c r="P41" s="116"/>
      <c r="Q41" s="116"/>
      <c r="R41" s="116">
        <v>21000.2</v>
      </c>
      <c r="S41" s="116"/>
      <c r="T41" s="116"/>
      <c r="U41" s="90">
        <v>21000.2</v>
      </c>
      <c r="V41" s="116"/>
      <c r="W41" s="116"/>
    </row>
    <row r="42" ht="32.9" customHeight="1" spans="1:23">
      <c r="A42" s="23" t="s">
        <v>217</v>
      </c>
      <c r="B42" s="115" t="s">
        <v>238</v>
      </c>
      <c r="C42" s="23" t="s">
        <v>237</v>
      </c>
      <c r="D42" s="23" t="s">
        <v>45</v>
      </c>
      <c r="E42" s="23" t="s">
        <v>72</v>
      </c>
      <c r="F42" s="23" t="s">
        <v>73</v>
      </c>
      <c r="G42" s="23" t="s">
        <v>187</v>
      </c>
      <c r="H42" s="23" t="s">
        <v>188</v>
      </c>
      <c r="I42" s="116">
        <v>136690.2</v>
      </c>
      <c r="J42" s="116"/>
      <c r="K42" s="116"/>
      <c r="L42" s="116"/>
      <c r="M42" s="116"/>
      <c r="N42" s="116"/>
      <c r="O42" s="116"/>
      <c r="P42" s="116"/>
      <c r="Q42" s="116"/>
      <c r="R42" s="116">
        <v>136690.2</v>
      </c>
      <c r="S42" s="116"/>
      <c r="T42" s="116"/>
      <c r="U42" s="90">
        <v>136690.2</v>
      </c>
      <c r="V42" s="116"/>
      <c r="W42" s="116"/>
    </row>
    <row r="43" ht="32.9" customHeight="1" spans="1:23">
      <c r="A43" s="23" t="s">
        <v>217</v>
      </c>
      <c r="B43" s="115" t="s">
        <v>238</v>
      </c>
      <c r="C43" s="23" t="s">
        <v>237</v>
      </c>
      <c r="D43" s="23" t="s">
        <v>45</v>
      </c>
      <c r="E43" s="23" t="s">
        <v>72</v>
      </c>
      <c r="F43" s="23" t="s">
        <v>73</v>
      </c>
      <c r="G43" s="23" t="s">
        <v>191</v>
      </c>
      <c r="H43" s="23" t="s">
        <v>192</v>
      </c>
      <c r="I43" s="116">
        <v>197880</v>
      </c>
      <c r="J43" s="116"/>
      <c r="K43" s="116"/>
      <c r="L43" s="116"/>
      <c r="M43" s="116"/>
      <c r="N43" s="116"/>
      <c r="O43" s="116"/>
      <c r="P43" s="116"/>
      <c r="Q43" s="116"/>
      <c r="R43" s="116">
        <v>197880</v>
      </c>
      <c r="S43" s="116"/>
      <c r="T43" s="116"/>
      <c r="U43" s="90">
        <v>197880</v>
      </c>
      <c r="V43" s="116"/>
      <c r="W43" s="116"/>
    </row>
    <row r="44" ht="32.9" customHeight="1" spans="1:23">
      <c r="A44" s="23" t="s">
        <v>217</v>
      </c>
      <c r="B44" s="115" t="s">
        <v>238</v>
      </c>
      <c r="C44" s="23" t="s">
        <v>237</v>
      </c>
      <c r="D44" s="23" t="s">
        <v>45</v>
      </c>
      <c r="E44" s="23" t="s">
        <v>72</v>
      </c>
      <c r="F44" s="23" t="s">
        <v>73</v>
      </c>
      <c r="G44" s="23" t="s">
        <v>193</v>
      </c>
      <c r="H44" s="23" t="s">
        <v>194</v>
      </c>
      <c r="I44" s="116">
        <v>220000</v>
      </c>
      <c r="J44" s="116"/>
      <c r="K44" s="116"/>
      <c r="L44" s="116"/>
      <c r="M44" s="116"/>
      <c r="N44" s="116"/>
      <c r="O44" s="116"/>
      <c r="P44" s="116"/>
      <c r="Q44" s="116"/>
      <c r="R44" s="116">
        <v>220000</v>
      </c>
      <c r="S44" s="116"/>
      <c r="T44" s="116"/>
      <c r="U44" s="90">
        <v>220000</v>
      </c>
      <c r="V44" s="116"/>
      <c r="W44" s="116"/>
    </row>
    <row r="45" ht="32.9" customHeight="1" spans="1:23">
      <c r="A45" s="23" t="s">
        <v>217</v>
      </c>
      <c r="B45" s="115" t="s">
        <v>238</v>
      </c>
      <c r="C45" s="23" t="s">
        <v>237</v>
      </c>
      <c r="D45" s="23" t="s">
        <v>45</v>
      </c>
      <c r="E45" s="23" t="s">
        <v>72</v>
      </c>
      <c r="F45" s="23" t="s">
        <v>73</v>
      </c>
      <c r="G45" s="23" t="s">
        <v>197</v>
      </c>
      <c r="H45" s="23" t="s">
        <v>198</v>
      </c>
      <c r="I45" s="116">
        <v>886720</v>
      </c>
      <c r="J45" s="116"/>
      <c r="K45" s="116"/>
      <c r="L45" s="116"/>
      <c r="M45" s="116"/>
      <c r="N45" s="116"/>
      <c r="O45" s="116"/>
      <c r="P45" s="116"/>
      <c r="Q45" s="116"/>
      <c r="R45" s="116">
        <v>886720</v>
      </c>
      <c r="S45" s="116"/>
      <c r="T45" s="116"/>
      <c r="U45" s="90">
        <v>886720</v>
      </c>
      <c r="V45" s="116"/>
      <c r="W45" s="116"/>
    </row>
    <row r="46" ht="32.9" customHeight="1" spans="1:23">
      <c r="A46" s="23" t="s">
        <v>217</v>
      </c>
      <c r="B46" s="115" t="s">
        <v>238</v>
      </c>
      <c r="C46" s="23" t="s">
        <v>237</v>
      </c>
      <c r="D46" s="23" t="s">
        <v>45</v>
      </c>
      <c r="E46" s="23" t="s">
        <v>72</v>
      </c>
      <c r="F46" s="23" t="s">
        <v>73</v>
      </c>
      <c r="G46" s="23" t="s">
        <v>231</v>
      </c>
      <c r="H46" s="23" t="s">
        <v>232</v>
      </c>
      <c r="I46" s="116">
        <v>290000</v>
      </c>
      <c r="J46" s="116"/>
      <c r="K46" s="116"/>
      <c r="L46" s="116"/>
      <c r="M46" s="116"/>
      <c r="N46" s="116"/>
      <c r="O46" s="116"/>
      <c r="P46" s="116"/>
      <c r="Q46" s="116"/>
      <c r="R46" s="116">
        <v>290000</v>
      </c>
      <c r="S46" s="116"/>
      <c r="T46" s="116"/>
      <c r="U46" s="90">
        <v>290000</v>
      </c>
      <c r="V46" s="116"/>
      <c r="W46" s="116"/>
    </row>
    <row r="47" ht="32.9" customHeight="1" spans="1:23">
      <c r="A47" s="23" t="s">
        <v>217</v>
      </c>
      <c r="B47" s="115" t="s">
        <v>238</v>
      </c>
      <c r="C47" s="23" t="s">
        <v>237</v>
      </c>
      <c r="D47" s="23" t="s">
        <v>45</v>
      </c>
      <c r="E47" s="23" t="s">
        <v>72</v>
      </c>
      <c r="F47" s="23" t="s">
        <v>73</v>
      </c>
      <c r="G47" s="23" t="s">
        <v>239</v>
      </c>
      <c r="H47" s="23" t="s">
        <v>240</v>
      </c>
      <c r="I47" s="116">
        <v>1000</v>
      </c>
      <c r="J47" s="116"/>
      <c r="K47" s="116"/>
      <c r="L47" s="116"/>
      <c r="M47" s="116"/>
      <c r="N47" s="116"/>
      <c r="O47" s="116"/>
      <c r="P47" s="116"/>
      <c r="Q47" s="116"/>
      <c r="R47" s="116">
        <v>1000</v>
      </c>
      <c r="S47" s="116"/>
      <c r="T47" s="116"/>
      <c r="U47" s="90">
        <v>1000</v>
      </c>
      <c r="V47" s="116"/>
      <c r="W47" s="116"/>
    </row>
    <row r="48" ht="32.9" customHeight="1" spans="1:23">
      <c r="A48" s="23" t="s">
        <v>217</v>
      </c>
      <c r="B48" s="115" t="s">
        <v>238</v>
      </c>
      <c r="C48" s="23" t="s">
        <v>237</v>
      </c>
      <c r="D48" s="23" t="s">
        <v>45</v>
      </c>
      <c r="E48" s="23" t="s">
        <v>72</v>
      </c>
      <c r="F48" s="23" t="s">
        <v>73</v>
      </c>
      <c r="G48" s="23" t="s">
        <v>199</v>
      </c>
      <c r="H48" s="23" t="s">
        <v>200</v>
      </c>
      <c r="I48" s="116">
        <v>185000</v>
      </c>
      <c r="J48" s="116"/>
      <c r="K48" s="116"/>
      <c r="L48" s="116"/>
      <c r="M48" s="116"/>
      <c r="N48" s="116"/>
      <c r="O48" s="116"/>
      <c r="P48" s="116"/>
      <c r="Q48" s="116"/>
      <c r="R48" s="116">
        <v>185000</v>
      </c>
      <c r="S48" s="116"/>
      <c r="T48" s="116"/>
      <c r="U48" s="90">
        <v>185000</v>
      </c>
      <c r="V48" s="116"/>
      <c r="W48" s="116"/>
    </row>
    <row r="49" ht="32.9" customHeight="1" spans="1:23">
      <c r="A49" s="23" t="s">
        <v>217</v>
      </c>
      <c r="B49" s="115" t="s">
        <v>238</v>
      </c>
      <c r="C49" s="23" t="s">
        <v>237</v>
      </c>
      <c r="D49" s="23" t="s">
        <v>45</v>
      </c>
      <c r="E49" s="23" t="s">
        <v>72</v>
      </c>
      <c r="F49" s="23" t="s">
        <v>73</v>
      </c>
      <c r="G49" s="23" t="s">
        <v>241</v>
      </c>
      <c r="H49" s="23" t="s">
        <v>242</v>
      </c>
      <c r="I49" s="116">
        <v>126000</v>
      </c>
      <c r="J49" s="116"/>
      <c r="K49" s="116"/>
      <c r="L49" s="116"/>
      <c r="M49" s="116"/>
      <c r="N49" s="116"/>
      <c r="O49" s="116"/>
      <c r="P49" s="116"/>
      <c r="Q49" s="116"/>
      <c r="R49" s="116">
        <v>126000</v>
      </c>
      <c r="S49" s="116"/>
      <c r="T49" s="116"/>
      <c r="U49" s="90">
        <v>126000</v>
      </c>
      <c r="V49" s="116"/>
      <c r="W49" s="116"/>
    </row>
    <row r="50" ht="32.9" customHeight="1" spans="1:23">
      <c r="A50" s="23"/>
      <c r="B50" s="23"/>
      <c r="C50" s="23" t="s">
        <v>243</v>
      </c>
      <c r="D50" s="23"/>
      <c r="E50" s="23"/>
      <c r="F50" s="23"/>
      <c r="G50" s="23"/>
      <c r="H50" s="23"/>
      <c r="I50" s="116">
        <v>3363463.04</v>
      </c>
      <c r="J50" s="116">
        <v>3363463.04</v>
      </c>
      <c r="K50" s="116">
        <v>3363463.04</v>
      </c>
      <c r="L50" s="116"/>
      <c r="M50" s="116"/>
      <c r="N50" s="116"/>
      <c r="O50" s="116"/>
      <c r="P50" s="116"/>
      <c r="Q50" s="116"/>
      <c r="R50" s="116"/>
      <c r="S50" s="116"/>
      <c r="T50" s="116"/>
      <c r="U50" s="90"/>
      <c r="V50" s="116"/>
      <c r="W50" s="116"/>
    </row>
    <row r="51" ht="32.9" customHeight="1" spans="1:23">
      <c r="A51" s="23" t="s">
        <v>210</v>
      </c>
      <c r="B51" s="115" t="s">
        <v>244</v>
      </c>
      <c r="C51" s="23" t="s">
        <v>243</v>
      </c>
      <c r="D51" s="23" t="s">
        <v>45</v>
      </c>
      <c r="E51" s="23" t="s">
        <v>72</v>
      </c>
      <c r="F51" s="23" t="s">
        <v>73</v>
      </c>
      <c r="G51" s="23" t="s">
        <v>185</v>
      </c>
      <c r="H51" s="23" t="s">
        <v>186</v>
      </c>
      <c r="I51" s="116">
        <v>123503</v>
      </c>
      <c r="J51" s="116">
        <v>123503</v>
      </c>
      <c r="K51" s="116">
        <v>123503</v>
      </c>
      <c r="L51" s="116"/>
      <c r="M51" s="116"/>
      <c r="N51" s="116"/>
      <c r="O51" s="116"/>
      <c r="P51" s="116"/>
      <c r="Q51" s="116"/>
      <c r="R51" s="116"/>
      <c r="S51" s="116"/>
      <c r="T51" s="116"/>
      <c r="U51" s="90"/>
      <c r="V51" s="116"/>
      <c r="W51" s="116"/>
    </row>
    <row r="52" ht="32.9" customHeight="1" spans="1:23">
      <c r="A52" s="23" t="s">
        <v>210</v>
      </c>
      <c r="B52" s="115" t="s">
        <v>244</v>
      </c>
      <c r="C52" s="23" t="s">
        <v>243</v>
      </c>
      <c r="D52" s="23" t="s">
        <v>45</v>
      </c>
      <c r="E52" s="23" t="s">
        <v>72</v>
      </c>
      <c r="F52" s="23" t="s">
        <v>73</v>
      </c>
      <c r="G52" s="23" t="s">
        <v>187</v>
      </c>
      <c r="H52" s="23" t="s">
        <v>188</v>
      </c>
      <c r="I52" s="116">
        <v>150000</v>
      </c>
      <c r="J52" s="116">
        <v>150000</v>
      </c>
      <c r="K52" s="116">
        <v>150000</v>
      </c>
      <c r="L52" s="116"/>
      <c r="M52" s="116"/>
      <c r="N52" s="116"/>
      <c r="O52" s="116"/>
      <c r="P52" s="116"/>
      <c r="Q52" s="116"/>
      <c r="R52" s="116"/>
      <c r="S52" s="116"/>
      <c r="T52" s="116"/>
      <c r="U52" s="90"/>
      <c r="V52" s="116"/>
      <c r="W52" s="116"/>
    </row>
    <row r="53" ht="32.9" customHeight="1" spans="1:23">
      <c r="A53" s="23" t="s">
        <v>210</v>
      </c>
      <c r="B53" s="115" t="s">
        <v>244</v>
      </c>
      <c r="C53" s="23" t="s">
        <v>243</v>
      </c>
      <c r="D53" s="23" t="s">
        <v>45</v>
      </c>
      <c r="E53" s="23" t="s">
        <v>72</v>
      </c>
      <c r="F53" s="23" t="s">
        <v>73</v>
      </c>
      <c r="G53" s="23" t="s">
        <v>245</v>
      </c>
      <c r="H53" s="23" t="s">
        <v>246</v>
      </c>
      <c r="I53" s="116">
        <v>2717558.03</v>
      </c>
      <c r="J53" s="116">
        <v>2717558.03</v>
      </c>
      <c r="K53" s="116">
        <v>2717558.03</v>
      </c>
      <c r="L53" s="116"/>
      <c r="M53" s="116"/>
      <c r="N53" s="116"/>
      <c r="O53" s="116"/>
      <c r="P53" s="116"/>
      <c r="Q53" s="116"/>
      <c r="R53" s="116"/>
      <c r="S53" s="116"/>
      <c r="T53" s="116"/>
      <c r="U53" s="90"/>
      <c r="V53" s="116"/>
      <c r="W53" s="116"/>
    </row>
    <row r="54" ht="32.9" customHeight="1" spans="1:23">
      <c r="A54" s="23" t="s">
        <v>210</v>
      </c>
      <c r="B54" s="115" t="s">
        <v>244</v>
      </c>
      <c r="C54" s="23" t="s">
        <v>243</v>
      </c>
      <c r="D54" s="23" t="s">
        <v>45</v>
      </c>
      <c r="E54" s="23" t="s">
        <v>72</v>
      </c>
      <c r="F54" s="23" t="s">
        <v>73</v>
      </c>
      <c r="G54" s="23" t="s">
        <v>193</v>
      </c>
      <c r="H54" s="23" t="s">
        <v>194</v>
      </c>
      <c r="I54" s="116">
        <v>372402.01</v>
      </c>
      <c r="J54" s="116">
        <v>372402.01</v>
      </c>
      <c r="K54" s="116">
        <v>372402.01</v>
      </c>
      <c r="L54" s="116"/>
      <c r="M54" s="116"/>
      <c r="N54" s="116"/>
      <c r="O54" s="116"/>
      <c r="P54" s="116"/>
      <c r="Q54" s="116"/>
      <c r="R54" s="116"/>
      <c r="S54" s="116"/>
      <c r="T54" s="116"/>
      <c r="U54" s="90"/>
      <c r="V54" s="116"/>
      <c r="W54" s="116"/>
    </row>
    <row r="55" ht="32.9" customHeight="1" spans="1:23">
      <c r="A55" s="23"/>
      <c r="B55" s="23"/>
      <c r="C55" s="23" t="s">
        <v>247</v>
      </c>
      <c r="D55" s="23"/>
      <c r="E55" s="23"/>
      <c r="F55" s="23"/>
      <c r="G55" s="23"/>
      <c r="H55" s="23"/>
      <c r="I55" s="116">
        <v>134400</v>
      </c>
      <c r="J55" s="116">
        <v>134400</v>
      </c>
      <c r="K55" s="116">
        <v>134400</v>
      </c>
      <c r="L55" s="116"/>
      <c r="M55" s="116"/>
      <c r="N55" s="116"/>
      <c r="O55" s="116"/>
      <c r="P55" s="116"/>
      <c r="Q55" s="116"/>
      <c r="R55" s="116"/>
      <c r="S55" s="116"/>
      <c r="T55" s="116"/>
      <c r="U55" s="90"/>
      <c r="V55" s="116"/>
      <c r="W55" s="116"/>
    </row>
    <row r="56" ht="32.9" customHeight="1" spans="1:23">
      <c r="A56" s="23" t="s">
        <v>210</v>
      </c>
      <c r="B56" s="115" t="s">
        <v>248</v>
      </c>
      <c r="C56" s="23" t="s">
        <v>247</v>
      </c>
      <c r="D56" s="23" t="s">
        <v>45</v>
      </c>
      <c r="E56" s="23" t="s">
        <v>72</v>
      </c>
      <c r="F56" s="23" t="s">
        <v>73</v>
      </c>
      <c r="G56" s="23" t="s">
        <v>193</v>
      </c>
      <c r="H56" s="23" t="s">
        <v>194</v>
      </c>
      <c r="I56" s="116">
        <v>134400</v>
      </c>
      <c r="J56" s="116">
        <v>134400</v>
      </c>
      <c r="K56" s="116">
        <v>134400</v>
      </c>
      <c r="L56" s="116"/>
      <c r="M56" s="116"/>
      <c r="N56" s="116"/>
      <c r="O56" s="116"/>
      <c r="P56" s="116"/>
      <c r="Q56" s="116"/>
      <c r="R56" s="116"/>
      <c r="S56" s="116"/>
      <c r="T56" s="116"/>
      <c r="U56" s="90"/>
      <c r="V56" s="116"/>
      <c r="W56" s="116"/>
    </row>
    <row r="57" ht="18.75" customHeight="1" spans="1:23">
      <c r="A57" s="31" t="s">
        <v>101</v>
      </c>
      <c r="B57" s="32"/>
      <c r="C57" s="32"/>
      <c r="D57" s="32"/>
      <c r="E57" s="32"/>
      <c r="F57" s="32"/>
      <c r="G57" s="32"/>
      <c r="H57" s="33"/>
      <c r="I57" s="116">
        <v>19346191.44</v>
      </c>
      <c r="J57" s="116">
        <v>12276363.04</v>
      </c>
      <c r="K57" s="116">
        <v>7786363.04</v>
      </c>
      <c r="L57" s="116"/>
      <c r="M57" s="116"/>
      <c r="N57" s="116">
        <v>89474</v>
      </c>
      <c r="O57" s="116"/>
      <c r="P57" s="116"/>
      <c r="Q57" s="116"/>
      <c r="R57" s="116">
        <v>6980354.4</v>
      </c>
      <c r="S57" s="116"/>
      <c r="T57" s="116"/>
      <c r="U57" s="90">
        <v>6980354.4</v>
      </c>
      <c r="V57" s="116"/>
      <c r="W57" s="116"/>
    </row>
  </sheetData>
  <mergeCells count="28">
    <mergeCell ref="A2:W2"/>
    <mergeCell ref="A3:I3"/>
    <mergeCell ref="J4:M4"/>
    <mergeCell ref="N4:P4"/>
    <mergeCell ref="R4:W4"/>
    <mergeCell ref="J5:K5"/>
    <mergeCell ref="A57:H5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8"/>
  <sheetViews>
    <sheetView showZeros="0" workbookViewId="0">
      <selection activeCell="A1" sqref="A1:J69"/>
    </sheetView>
  </sheetViews>
  <sheetFormatPr defaultColWidth="9.14166666666667" defaultRowHeight="12" customHeight="1"/>
  <cols>
    <col min="1" max="1" width="25.375" customWidth="1"/>
    <col min="2" max="2" width="37.5" customWidth="1"/>
    <col min="3" max="3" width="32.75" customWidth="1"/>
    <col min="4" max="4" width="37.125"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ht="17" customHeight="1" spans="1:10">
      <c r="J1" s="46" t="s">
        <v>249</v>
      </c>
    </row>
    <row r="2" ht="33" customHeight="1" spans="1:10">
      <c r="A2" s="47" t="s">
        <v>250</v>
      </c>
      <c r="B2" s="27"/>
      <c r="C2" s="27"/>
      <c r="D2" s="27"/>
      <c r="E2" s="27"/>
      <c r="F2" s="48"/>
      <c r="G2" s="27"/>
      <c r="H2" s="48"/>
      <c r="I2" s="48"/>
      <c r="J2" s="27"/>
    </row>
    <row r="3" ht="15" customHeight="1" spans="1:10">
      <c r="A3" s="4" t="str">
        <f>"单位名称："&amp;"云南民族博物馆"</f>
        <v>单位名称：云南民族博物馆</v>
      </c>
    </row>
    <row r="4" ht="14.25" customHeight="1" spans="1:10">
      <c r="A4" s="49" t="s">
        <v>251</v>
      </c>
      <c r="B4" s="49" t="s">
        <v>252</v>
      </c>
      <c r="C4" s="49" t="s">
        <v>253</v>
      </c>
      <c r="D4" s="49" t="s">
        <v>254</v>
      </c>
      <c r="E4" s="49" t="s">
        <v>255</v>
      </c>
      <c r="F4" s="50" t="s">
        <v>256</v>
      </c>
      <c r="G4" s="49" t="s">
        <v>257</v>
      </c>
      <c r="H4" s="50" t="s">
        <v>258</v>
      </c>
      <c r="I4" s="50" t="s">
        <v>259</v>
      </c>
      <c r="J4" s="49" t="s">
        <v>260</v>
      </c>
    </row>
    <row r="5" ht="14" customHeight="1" spans="1:10">
      <c r="A5" s="49">
        <v>1</v>
      </c>
      <c r="B5" s="49">
        <v>2</v>
      </c>
      <c r="C5" s="49">
        <v>3</v>
      </c>
      <c r="D5" s="49">
        <v>4</v>
      </c>
      <c r="E5" s="49">
        <v>5</v>
      </c>
      <c r="F5" s="50">
        <v>6</v>
      </c>
      <c r="G5" s="49">
        <v>7</v>
      </c>
      <c r="H5" s="50">
        <v>8</v>
      </c>
      <c r="I5" s="50">
        <v>9</v>
      </c>
      <c r="J5" s="49">
        <v>10</v>
      </c>
    </row>
    <row r="6" ht="14" customHeight="1" spans="1:10">
      <c r="A6" s="51" t="s">
        <v>45</v>
      </c>
      <c r="B6" s="52"/>
      <c r="C6" s="52"/>
      <c r="D6" s="52"/>
      <c r="E6" s="53"/>
      <c r="F6" s="54"/>
      <c r="G6" s="53"/>
      <c r="H6" s="54"/>
      <c r="I6" s="54"/>
      <c r="J6" s="53"/>
    </row>
    <row r="7" ht="22" customHeight="1" spans="1:10">
      <c r="A7" s="109" t="s">
        <v>45</v>
      </c>
      <c r="B7" s="55"/>
      <c r="C7" s="55"/>
      <c r="D7" s="55"/>
      <c r="E7" s="51"/>
      <c r="F7" s="55"/>
      <c r="G7" s="51"/>
      <c r="H7" s="55"/>
      <c r="I7" s="55"/>
      <c r="J7" s="56"/>
    </row>
    <row r="8" ht="22" customHeight="1" spans="1:10">
      <c r="A8" s="110" t="s">
        <v>233</v>
      </c>
      <c r="B8" s="55" t="s">
        <v>261</v>
      </c>
      <c r="C8" s="55" t="s">
        <v>262</v>
      </c>
      <c r="D8" s="55" t="s">
        <v>263</v>
      </c>
      <c r="E8" s="51" t="s">
        <v>264</v>
      </c>
      <c r="F8" s="55" t="s">
        <v>265</v>
      </c>
      <c r="G8" s="51" t="s">
        <v>266</v>
      </c>
      <c r="H8" s="55" t="s">
        <v>267</v>
      </c>
      <c r="I8" s="55" t="s">
        <v>268</v>
      </c>
      <c r="J8" s="56" t="s">
        <v>269</v>
      </c>
    </row>
    <row r="9" ht="22" customHeight="1" spans="1:10">
      <c r="A9" s="110" t="s">
        <v>233</v>
      </c>
      <c r="B9" s="55" t="s">
        <v>261</v>
      </c>
      <c r="C9" s="55" t="s">
        <v>262</v>
      </c>
      <c r="D9" s="55" t="s">
        <v>263</v>
      </c>
      <c r="E9" s="51" t="s">
        <v>270</v>
      </c>
      <c r="F9" s="55" t="s">
        <v>271</v>
      </c>
      <c r="G9" s="51" t="s">
        <v>120</v>
      </c>
      <c r="H9" s="55" t="s">
        <v>272</v>
      </c>
      <c r="I9" s="55" t="s">
        <v>268</v>
      </c>
      <c r="J9" s="56" t="s">
        <v>273</v>
      </c>
    </row>
    <row r="10" ht="22" customHeight="1" spans="1:10">
      <c r="A10" s="110" t="s">
        <v>233</v>
      </c>
      <c r="B10" s="55" t="s">
        <v>261</v>
      </c>
      <c r="C10" s="55" t="s">
        <v>262</v>
      </c>
      <c r="D10" s="55" t="s">
        <v>274</v>
      </c>
      <c r="E10" s="51" t="s">
        <v>275</v>
      </c>
      <c r="F10" s="55" t="s">
        <v>271</v>
      </c>
      <c r="G10" s="51" t="s">
        <v>276</v>
      </c>
      <c r="H10" s="55" t="s">
        <v>277</v>
      </c>
      <c r="I10" s="55" t="s">
        <v>268</v>
      </c>
      <c r="J10" s="56" t="s">
        <v>278</v>
      </c>
    </row>
    <row r="11" ht="22" customHeight="1" spans="1:10">
      <c r="A11" s="110" t="s">
        <v>233</v>
      </c>
      <c r="B11" s="55" t="s">
        <v>261</v>
      </c>
      <c r="C11" s="55" t="s">
        <v>279</v>
      </c>
      <c r="D11" s="55" t="s">
        <v>280</v>
      </c>
      <c r="E11" s="51" t="s">
        <v>281</v>
      </c>
      <c r="F11" s="55" t="s">
        <v>265</v>
      </c>
      <c r="G11" s="51" t="s">
        <v>276</v>
      </c>
      <c r="H11" s="55" t="s">
        <v>282</v>
      </c>
      <c r="I11" s="55" t="s">
        <v>268</v>
      </c>
      <c r="J11" s="56" t="s">
        <v>283</v>
      </c>
    </row>
    <row r="12" ht="22" customHeight="1" spans="1:10">
      <c r="A12" s="110" t="s">
        <v>233</v>
      </c>
      <c r="B12" s="55" t="s">
        <v>261</v>
      </c>
      <c r="C12" s="55" t="s">
        <v>279</v>
      </c>
      <c r="D12" s="55" t="s">
        <v>280</v>
      </c>
      <c r="E12" s="51" t="s">
        <v>284</v>
      </c>
      <c r="F12" s="55" t="s">
        <v>265</v>
      </c>
      <c r="G12" s="51" t="s">
        <v>285</v>
      </c>
      <c r="H12" s="55" t="s">
        <v>282</v>
      </c>
      <c r="I12" s="55" t="s">
        <v>268</v>
      </c>
      <c r="J12" s="56" t="s">
        <v>284</v>
      </c>
    </row>
    <row r="13" ht="22" customHeight="1" spans="1:10">
      <c r="A13" s="110" t="s">
        <v>233</v>
      </c>
      <c r="B13" s="55" t="s">
        <v>261</v>
      </c>
      <c r="C13" s="55" t="s">
        <v>286</v>
      </c>
      <c r="D13" s="55" t="s">
        <v>287</v>
      </c>
      <c r="E13" s="51" t="s">
        <v>288</v>
      </c>
      <c r="F13" s="55" t="s">
        <v>265</v>
      </c>
      <c r="G13" s="51" t="s">
        <v>289</v>
      </c>
      <c r="H13" s="55" t="s">
        <v>277</v>
      </c>
      <c r="I13" s="55" t="s">
        <v>268</v>
      </c>
      <c r="J13" s="56" t="s">
        <v>290</v>
      </c>
    </row>
    <row r="14" ht="22" customHeight="1" spans="1:10">
      <c r="A14" s="110" t="s">
        <v>233</v>
      </c>
      <c r="B14" s="55" t="s">
        <v>261</v>
      </c>
      <c r="C14" s="55" t="s">
        <v>291</v>
      </c>
      <c r="D14" s="55" t="s">
        <v>292</v>
      </c>
      <c r="E14" s="51" t="s">
        <v>293</v>
      </c>
      <c r="F14" s="55" t="s">
        <v>294</v>
      </c>
      <c r="G14" s="51" t="s">
        <v>276</v>
      </c>
      <c r="H14" s="55" t="s">
        <v>277</v>
      </c>
      <c r="I14" s="55" t="s">
        <v>268</v>
      </c>
      <c r="J14" s="56" t="s">
        <v>295</v>
      </c>
    </row>
    <row r="15" ht="22" customHeight="1" spans="1:10">
      <c r="A15" s="110" t="s">
        <v>216</v>
      </c>
      <c r="B15" s="55" t="s">
        <v>296</v>
      </c>
      <c r="C15" s="55" t="s">
        <v>262</v>
      </c>
      <c r="D15" s="55" t="s">
        <v>263</v>
      </c>
      <c r="E15" s="51" t="s">
        <v>297</v>
      </c>
      <c r="F15" s="55" t="s">
        <v>271</v>
      </c>
      <c r="G15" s="51" t="s">
        <v>298</v>
      </c>
      <c r="H15" s="55" t="s">
        <v>299</v>
      </c>
      <c r="I15" s="55" t="s">
        <v>268</v>
      </c>
      <c r="J15" s="56" t="s">
        <v>300</v>
      </c>
    </row>
    <row r="16" ht="22" customHeight="1" spans="1:10">
      <c r="A16" s="110" t="s">
        <v>216</v>
      </c>
      <c r="B16" s="55" t="s">
        <v>296</v>
      </c>
      <c r="C16" s="55" t="s">
        <v>262</v>
      </c>
      <c r="D16" s="55" t="s">
        <v>263</v>
      </c>
      <c r="E16" s="51" t="s">
        <v>301</v>
      </c>
      <c r="F16" s="55" t="s">
        <v>271</v>
      </c>
      <c r="G16" s="51" t="s">
        <v>298</v>
      </c>
      <c r="H16" s="55" t="s">
        <v>299</v>
      </c>
      <c r="I16" s="55" t="s">
        <v>268</v>
      </c>
      <c r="J16" s="56" t="s">
        <v>302</v>
      </c>
    </row>
    <row r="17" ht="22" customHeight="1" spans="1:10">
      <c r="A17" s="110" t="s">
        <v>216</v>
      </c>
      <c r="B17" s="55" t="s">
        <v>296</v>
      </c>
      <c r="C17" s="55" t="s">
        <v>262</v>
      </c>
      <c r="D17" s="55" t="s">
        <v>263</v>
      </c>
      <c r="E17" s="51" t="s">
        <v>303</v>
      </c>
      <c r="F17" s="55" t="s">
        <v>265</v>
      </c>
      <c r="G17" s="51" t="s">
        <v>119</v>
      </c>
      <c r="H17" s="55" t="s">
        <v>304</v>
      </c>
      <c r="I17" s="55" t="s">
        <v>268</v>
      </c>
      <c r="J17" s="56" t="s">
        <v>305</v>
      </c>
    </row>
    <row r="18" ht="22" customHeight="1" spans="1:10">
      <c r="A18" s="110" t="s">
        <v>216</v>
      </c>
      <c r="B18" s="55" t="s">
        <v>296</v>
      </c>
      <c r="C18" s="55" t="s">
        <v>262</v>
      </c>
      <c r="D18" s="55" t="s">
        <v>263</v>
      </c>
      <c r="E18" s="51" t="s">
        <v>306</v>
      </c>
      <c r="F18" s="55" t="s">
        <v>271</v>
      </c>
      <c r="G18" s="51" t="s">
        <v>307</v>
      </c>
      <c r="H18" s="55" t="s">
        <v>308</v>
      </c>
      <c r="I18" s="55" t="s">
        <v>268</v>
      </c>
      <c r="J18" s="56" t="s">
        <v>309</v>
      </c>
    </row>
    <row r="19" ht="113" customHeight="1" spans="1:10">
      <c r="A19" s="110" t="s">
        <v>216</v>
      </c>
      <c r="B19" s="55" t="s">
        <v>296</v>
      </c>
      <c r="C19" s="55" t="s">
        <v>262</v>
      </c>
      <c r="D19" s="55" t="s">
        <v>263</v>
      </c>
      <c r="E19" s="51" t="s">
        <v>310</v>
      </c>
      <c r="F19" s="55" t="s">
        <v>271</v>
      </c>
      <c r="G19" s="51" t="s">
        <v>289</v>
      </c>
      <c r="H19" s="55" t="s">
        <v>277</v>
      </c>
      <c r="I19" s="55" t="s">
        <v>268</v>
      </c>
      <c r="J19" s="56" t="s">
        <v>311</v>
      </c>
    </row>
    <row r="20" ht="31" customHeight="1" spans="1:10">
      <c r="A20" s="110" t="s">
        <v>216</v>
      </c>
      <c r="B20" s="55" t="s">
        <v>296</v>
      </c>
      <c r="C20" s="55" t="s">
        <v>262</v>
      </c>
      <c r="D20" s="55" t="s">
        <v>263</v>
      </c>
      <c r="E20" s="51" t="s">
        <v>312</v>
      </c>
      <c r="F20" s="55" t="s">
        <v>271</v>
      </c>
      <c r="G20" s="51" t="s">
        <v>313</v>
      </c>
      <c r="H20" s="55" t="s">
        <v>314</v>
      </c>
      <c r="I20" s="55" t="s">
        <v>268</v>
      </c>
      <c r="J20" s="56" t="s">
        <v>315</v>
      </c>
    </row>
    <row r="21" ht="22" customHeight="1" spans="1:10">
      <c r="A21" s="110" t="s">
        <v>216</v>
      </c>
      <c r="B21" s="55" t="s">
        <v>296</v>
      </c>
      <c r="C21" s="55" t="s">
        <v>262</v>
      </c>
      <c r="D21" s="55" t="s">
        <v>263</v>
      </c>
      <c r="E21" s="51" t="s">
        <v>316</v>
      </c>
      <c r="F21" s="55" t="s">
        <v>271</v>
      </c>
      <c r="G21" s="51" t="s">
        <v>276</v>
      </c>
      <c r="H21" s="55" t="s">
        <v>277</v>
      </c>
      <c r="I21" s="55" t="s">
        <v>268</v>
      </c>
      <c r="J21" s="56" t="s">
        <v>317</v>
      </c>
    </row>
    <row r="22" ht="47.3" customHeight="1" spans="1:10">
      <c r="A22" s="110" t="s">
        <v>216</v>
      </c>
      <c r="B22" s="55" t="s">
        <v>296</v>
      </c>
      <c r="C22" s="55" t="s">
        <v>262</v>
      </c>
      <c r="D22" s="55" t="s">
        <v>263</v>
      </c>
      <c r="E22" s="51" t="s">
        <v>318</v>
      </c>
      <c r="F22" s="55" t="s">
        <v>271</v>
      </c>
      <c r="G22" s="51" t="s">
        <v>319</v>
      </c>
      <c r="H22" s="55" t="s">
        <v>320</v>
      </c>
      <c r="I22" s="55" t="s">
        <v>268</v>
      </c>
      <c r="J22" s="56" t="s">
        <v>321</v>
      </c>
    </row>
    <row r="23" ht="47.3" customHeight="1" spans="1:10">
      <c r="A23" s="110" t="s">
        <v>216</v>
      </c>
      <c r="B23" s="55" t="s">
        <v>296</v>
      </c>
      <c r="C23" s="55" t="s">
        <v>279</v>
      </c>
      <c r="D23" s="55" t="s">
        <v>280</v>
      </c>
      <c r="E23" s="51" t="s">
        <v>322</v>
      </c>
      <c r="F23" s="55" t="s">
        <v>323</v>
      </c>
      <c r="G23" s="51" t="s">
        <v>289</v>
      </c>
      <c r="H23" s="55" t="s">
        <v>277</v>
      </c>
      <c r="I23" s="55" t="s">
        <v>268</v>
      </c>
      <c r="J23" s="56" t="s">
        <v>324</v>
      </c>
    </row>
    <row r="24" ht="47.3" customHeight="1" spans="1:10">
      <c r="A24" s="110" t="s">
        <v>216</v>
      </c>
      <c r="B24" s="55" t="s">
        <v>296</v>
      </c>
      <c r="C24" s="55" t="s">
        <v>279</v>
      </c>
      <c r="D24" s="55" t="s">
        <v>280</v>
      </c>
      <c r="E24" s="51" t="s">
        <v>325</v>
      </c>
      <c r="F24" s="55" t="s">
        <v>271</v>
      </c>
      <c r="G24" s="51" t="s">
        <v>122</v>
      </c>
      <c r="H24" s="55" t="s">
        <v>326</v>
      </c>
      <c r="I24" s="55" t="s">
        <v>268</v>
      </c>
      <c r="J24" s="56" t="s">
        <v>327</v>
      </c>
    </row>
    <row r="25" ht="47.3" customHeight="1" spans="1:10">
      <c r="A25" s="110" t="s">
        <v>216</v>
      </c>
      <c r="B25" s="55" t="s">
        <v>296</v>
      </c>
      <c r="C25" s="55" t="s">
        <v>279</v>
      </c>
      <c r="D25" s="55" t="s">
        <v>280</v>
      </c>
      <c r="E25" s="51" t="s">
        <v>328</v>
      </c>
      <c r="F25" s="55" t="s">
        <v>271</v>
      </c>
      <c r="G25" s="51" t="s">
        <v>122</v>
      </c>
      <c r="H25" s="55" t="s">
        <v>326</v>
      </c>
      <c r="I25" s="55" t="s">
        <v>268</v>
      </c>
      <c r="J25" s="56" t="s">
        <v>329</v>
      </c>
    </row>
    <row r="26" ht="47.3" customHeight="1" spans="1:10">
      <c r="A26" s="110" t="s">
        <v>216</v>
      </c>
      <c r="B26" s="55" t="s">
        <v>296</v>
      </c>
      <c r="C26" s="55" t="s">
        <v>279</v>
      </c>
      <c r="D26" s="55" t="s">
        <v>280</v>
      </c>
      <c r="E26" s="51" t="s">
        <v>330</v>
      </c>
      <c r="F26" s="55" t="s">
        <v>265</v>
      </c>
      <c r="G26" s="51" t="s">
        <v>331</v>
      </c>
      <c r="H26" s="55" t="s">
        <v>332</v>
      </c>
      <c r="I26" s="55" t="s">
        <v>268</v>
      </c>
      <c r="J26" s="56" t="s">
        <v>333</v>
      </c>
    </row>
    <row r="27" ht="47.3" customHeight="1" spans="1:10">
      <c r="A27" s="110" t="s">
        <v>216</v>
      </c>
      <c r="B27" s="55" t="s">
        <v>296</v>
      </c>
      <c r="C27" s="55" t="s">
        <v>286</v>
      </c>
      <c r="D27" s="55" t="s">
        <v>287</v>
      </c>
      <c r="E27" s="51" t="s">
        <v>334</v>
      </c>
      <c r="F27" s="55" t="s">
        <v>265</v>
      </c>
      <c r="G27" s="51" t="s">
        <v>289</v>
      </c>
      <c r="H27" s="55" t="s">
        <v>277</v>
      </c>
      <c r="I27" s="55" t="s">
        <v>268</v>
      </c>
      <c r="J27" s="56" t="s">
        <v>335</v>
      </c>
    </row>
    <row r="28" ht="47.3" customHeight="1" spans="1:10">
      <c r="A28" s="110" t="s">
        <v>216</v>
      </c>
      <c r="B28" s="55" t="s">
        <v>296</v>
      </c>
      <c r="C28" s="55" t="s">
        <v>286</v>
      </c>
      <c r="D28" s="55" t="s">
        <v>287</v>
      </c>
      <c r="E28" s="51" t="s">
        <v>336</v>
      </c>
      <c r="F28" s="55" t="s">
        <v>265</v>
      </c>
      <c r="G28" s="51" t="s">
        <v>289</v>
      </c>
      <c r="H28" s="55" t="s">
        <v>277</v>
      </c>
      <c r="I28" s="55" t="s">
        <v>268</v>
      </c>
      <c r="J28" s="56" t="s">
        <v>337</v>
      </c>
    </row>
    <row r="29" ht="72" customHeight="1" spans="1:10">
      <c r="A29" s="110" t="s">
        <v>235</v>
      </c>
      <c r="B29" s="55" t="s">
        <v>338</v>
      </c>
      <c r="C29" s="55" t="s">
        <v>262</v>
      </c>
      <c r="D29" s="55" t="s">
        <v>263</v>
      </c>
      <c r="E29" s="51" t="s">
        <v>339</v>
      </c>
      <c r="F29" s="55" t="s">
        <v>271</v>
      </c>
      <c r="G29" s="51" t="s">
        <v>123</v>
      </c>
      <c r="H29" s="55" t="s">
        <v>304</v>
      </c>
      <c r="I29" s="55" t="s">
        <v>268</v>
      </c>
      <c r="J29" s="56" t="s">
        <v>340</v>
      </c>
    </row>
    <row r="30" ht="47.3" customHeight="1" spans="1:10">
      <c r="A30" s="110" t="s">
        <v>235</v>
      </c>
      <c r="B30" s="55" t="s">
        <v>338</v>
      </c>
      <c r="C30" s="55" t="s">
        <v>262</v>
      </c>
      <c r="D30" s="55" t="s">
        <v>263</v>
      </c>
      <c r="E30" s="51" t="s">
        <v>341</v>
      </c>
      <c r="F30" s="55" t="s">
        <v>271</v>
      </c>
      <c r="G30" s="51" t="s">
        <v>285</v>
      </c>
      <c r="H30" s="55" t="s">
        <v>308</v>
      </c>
      <c r="I30" s="55" t="s">
        <v>268</v>
      </c>
      <c r="J30" s="56" t="s">
        <v>342</v>
      </c>
    </row>
    <row r="31" ht="47.3" customHeight="1" spans="1:10">
      <c r="A31" s="110" t="s">
        <v>235</v>
      </c>
      <c r="B31" s="55" t="s">
        <v>338</v>
      </c>
      <c r="C31" s="55" t="s">
        <v>262</v>
      </c>
      <c r="D31" s="55" t="s">
        <v>263</v>
      </c>
      <c r="E31" s="51" t="s">
        <v>343</v>
      </c>
      <c r="F31" s="55" t="s">
        <v>265</v>
      </c>
      <c r="G31" s="51" t="s">
        <v>266</v>
      </c>
      <c r="H31" s="55" t="s">
        <v>267</v>
      </c>
      <c r="I31" s="55" t="s">
        <v>268</v>
      </c>
      <c r="J31" s="56" t="s">
        <v>344</v>
      </c>
    </row>
    <row r="32" ht="99" customHeight="1" spans="1:10">
      <c r="A32" s="110" t="s">
        <v>235</v>
      </c>
      <c r="B32" s="55" t="s">
        <v>338</v>
      </c>
      <c r="C32" s="55" t="s">
        <v>262</v>
      </c>
      <c r="D32" s="55" t="s">
        <v>274</v>
      </c>
      <c r="E32" s="51" t="s">
        <v>345</v>
      </c>
      <c r="F32" s="55" t="s">
        <v>265</v>
      </c>
      <c r="G32" s="51" t="s">
        <v>289</v>
      </c>
      <c r="H32" s="55" t="s">
        <v>277</v>
      </c>
      <c r="I32" s="55" t="s">
        <v>268</v>
      </c>
      <c r="J32" s="56" t="s">
        <v>346</v>
      </c>
    </row>
    <row r="33" ht="47.3" customHeight="1" spans="1:10">
      <c r="A33" s="110" t="s">
        <v>235</v>
      </c>
      <c r="B33" s="55" t="s">
        <v>338</v>
      </c>
      <c r="C33" s="55" t="s">
        <v>279</v>
      </c>
      <c r="D33" s="55" t="s">
        <v>280</v>
      </c>
      <c r="E33" s="51" t="s">
        <v>347</v>
      </c>
      <c r="F33" s="55" t="s">
        <v>265</v>
      </c>
      <c r="G33" s="51" t="s">
        <v>348</v>
      </c>
      <c r="H33" s="55" t="s">
        <v>349</v>
      </c>
      <c r="I33" s="55" t="s">
        <v>268</v>
      </c>
      <c r="J33" s="56" t="s">
        <v>350</v>
      </c>
    </row>
    <row r="34" ht="53" customHeight="1" spans="1:10">
      <c r="A34" s="110" t="s">
        <v>235</v>
      </c>
      <c r="B34" s="55" t="s">
        <v>338</v>
      </c>
      <c r="C34" s="55" t="s">
        <v>279</v>
      </c>
      <c r="D34" s="55" t="s">
        <v>280</v>
      </c>
      <c r="E34" s="51" t="s">
        <v>351</v>
      </c>
      <c r="F34" s="55" t="s">
        <v>271</v>
      </c>
      <c r="G34" s="51" t="s">
        <v>352</v>
      </c>
      <c r="H34" s="55" t="s">
        <v>349</v>
      </c>
      <c r="I34" s="55" t="s">
        <v>268</v>
      </c>
      <c r="J34" s="56" t="s">
        <v>353</v>
      </c>
    </row>
    <row r="35" ht="47.3" customHeight="1" spans="1:10">
      <c r="A35" s="110" t="s">
        <v>235</v>
      </c>
      <c r="B35" s="55" t="s">
        <v>338</v>
      </c>
      <c r="C35" s="55" t="s">
        <v>279</v>
      </c>
      <c r="D35" s="55" t="s">
        <v>280</v>
      </c>
      <c r="E35" s="51" t="s">
        <v>354</v>
      </c>
      <c r="F35" s="55" t="s">
        <v>265</v>
      </c>
      <c r="G35" s="51" t="s">
        <v>276</v>
      </c>
      <c r="H35" s="55" t="s">
        <v>282</v>
      </c>
      <c r="I35" s="55" t="s">
        <v>268</v>
      </c>
      <c r="J35" s="56" t="s">
        <v>355</v>
      </c>
    </row>
    <row r="36" ht="47.3" customHeight="1" spans="1:10">
      <c r="A36" s="110" t="s">
        <v>235</v>
      </c>
      <c r="B36" s="55" t="s">
        <v>338</v>
      </c>
      <c r="C36" s="55" t="s">
        <v>279</v>
      </c>
      <c r="D36" s="55" t="s">
        <v>356</v>
      </c>
      <c r="E36" s="51" t="s">
        <v>357</v>
      </c>
      <c r="F36" s="55" t="s">
        <v>265</v>
      </c>
      <c r="G36" s="51" t="s">
        <v>358</v>
      </c>
      <c r="H36" s="55" t="s">
        <v>304</v>
      </c>
      <c r="I36" s="55" t="s">
        <v>268</v>
      </c>
      <c r="J36" s="56" t="s">
        <v>359</v>
      </c>
    </row>
    <row r="37" ht="47.3" customHeight="1" spans="1:10">
      <c r="A37" s="110" t="s">
        <v>235</v>
      </c>
      <c r="B37" s="55" t="s">
        <v>338</v>
      </c>
      <c r="C37" s="55" t="s">
        <v>286</v>
      </c>
      <c r="D37" s="55" t="s">
        <v>287</v>
      </c>
      <c r="E37" s="51" t="s">
        <v>360</v>
      </c>
      <c r="F37" s="55" t="s">
        <v>265</v>
      </c>
      <c r="G37" s="51" t="s">
        <v>289</v>
      </c>
      <c r="H37" s="55" t="s">
        <v>277</v>
      </c>
      <c r="I37" s="55" t="s">
        <v>268</v>
      </c>
      <c r="J37" s="56" t="s">
        <v>361</v>
      </c>
    </row>
    <row r="38" ht="47.3" customHeight="1" spans="1:10">
      <c r="A38" s="110" t="s">
        <v>243</v>
      </c>
      <c r="B38" s="55" t="s">
        <v>362</v>
      </c>
      <c r="C38" s="55" t="s">
        <v>262</v>
      </c>
      <c r="D38" s="55" t="s">
        <v>263</v>
      </c>
      <c r="E38" s="51" t="s">
        <v>363</v>
      </c>
      <c r="F38" s="55" t="s">
        <v>265</v>
      </c>
      <c r="G38" s="51" t="s">
        <v>266</v>
      </c>
      <c r="H38" s="55" t="s">
        <v>267</v>
      </c>
      <c r="I38" s="55" t="s">
        <v>268</v>
      </c>
      <c r="J38" s="56" t="s">
        <v>364</v>
      </c>
    </row>
    <row r="39" ht="88" customHeight="1" spans="1:10">
      <c r="A39" s="110" t="s">
        <v>243</v>
      </c>
      <c r="B39" s="55" t="s">
        <v>362</v>
      </c>
      <c r="C39" s="55" t="s">
        <v>262</v>
      </c>
      <c r="D39" s="55" t="s">
        <v>274</v>
      </c>
      <c r="E39" s="51" t="s">
        <v>345</v>
      </c>
      <c r="F39" s="55" t="s">
        <v>265</v>
      </c>
      <c r="G39" s="51" t="s">
        <v>289</v>
      </c>
      <c r="H39" s="55" t="s">
        <v>277</v>
      </c>
      <c r="I39" s="55" t="s">
        <v>268</v>
      </c>
      <c r="J39" s="56" t="s">
        <v>365</v>
      </c>
    </row>
    <row r="40" ht="47.3" customHeight="1" spans="1:10">
      <c r="A40" s="110" t="s">
        <v>243</v>
      </c>
      <c r="B40" s="55" t="s">
        <v>362</v>
      </c>
      <c r="C40" s="55" t="s">
        <v>279</v>
      </c>
      <c r="D40" s="55" t="s">
        <v>280</v>
      </c>
      <c r="E40" s="51" t="s">
        <v>366</v>
      </c>
      <c r="F40" s="55" t="s">
        <v>265</v>
      </c>
      <c r="G40" s="51" t="s">
        <v>276</v>
      </c>
      <c r="H40" s="55" t="s">
        <v>282</v>
      </c>
      <c r="I40" s="55" t="s">
        <v>268</v>
      </c>
      <c r="J40" s="56" t="s">
        <v>367</v>
      </c>
    </row>
    <row r="41" ht="47.3" customHeight="1" spans="1:10">
      <c r="A41" s="110" t="s">
        <v>243</v>
      </c>
      <c r="B41" s="55" t="s">
        <v>362</v>
      </c>
      <c r="C41" s="55" t="s">
        <v>279</v>
      </c>
      <c r="D41" s="55" t="s">
        <v>280</v>
      </c>
      <c r="E41" s="51" t="s">
        <v>351</v>
      </c>
      <c r="F41" s="55" t="s">
        <v>271</v>
      </c>
      <c r="G41" s="51" t="s">
        <v>352</v>
      </c>
      <c r="H41" s="55" t="s">
        <v>349</v>
      </c>
      <c r="I41" s="55" t="s">
        <v>268</v>
      </c>
      <c r="J41" s="56" t="s">
        <v>368</v>
      </c>
    </row>
    <row r="42" ht="47.3" customHeight="1" spans="1:10">
      <c r="A42" s="110" t="s">
        <v>243</v>
      </c>
      <c r="B42" s="55" t="s">
        <v>362</v>
      </c>
      <c r="C42" s="55" t="s">
        <v>286</v>
      </c>
      <c r="D42" s="55" t="s">
        <v>287</v>
      </c>
      <c r="E42" s="51" t="s">
        <v>360</v>
      </c>
      <c r="F42" s="55" t="s">
        <v>265</v>
      </c>
      <c r="G42" s="51" t="s">
        <v>289</v>
      </c>
      <c r="H42" s="55" t="s">
        <v>277</v>
      </c>
      <c r="I42" s="55" t="s">
        <v>268</v>
      </c>
      <c r="J42" s="56" t="s">
        <v>369</v>
      </c>
    </row>
    <row r="43" ht="97" customHeight="1" spans="1:10">
      <c r="A43" s="110" t="s">
        <v>237</v>
      </c>
      <c r="B43" s="55" t="s">
        <v>370</v>
      </c>
      <c r="C43" s="55" t="s">
        <v>262</v>
      </c>
      <c r="D43" s="55" t="s">
        <v>263</v>
      </c>
      <c r="E43" s="51" t="s">
        <v>371</v>
      </c>
      <c r="F43" s="55" t="s">
        <v>271</v>
      </c>
      <c r="G43" s="51" t="s">
        <v>121</v>
      </c>
      <c r="H43" s="55" t="s">
        <v>372</v>
      </c>
      <c r="I43" s="55" t="s">
        <v>268</v>
      </c>
      <c r="J43" s="56" t="s">
        <v>373</v>
      </c>
    </row>
    <row r="44" ht="47.3" customHeight="1" spans="1:10">
      <c r="A44" s="110" t="s">
        <v>237</v>
      </c>
      <c r="B44" s="55" t="s">
        <v>370</v>
      </c>
      <c r="C44" s="55" t="s">
        <v>262</v>
      </c>
      <c r="D44" s="55" t="s">
        <v>263</v>
      </c>
      <c r="E44" s="51" t="s">
        <v>374</v>
      </c>
      <c r="F44" s="55" t="s">
        <v>271</v>
      </c>
      <c r="G44" s="51" t="s">
        <v>266</v>
      </c>
      <c r="H44" s="55" t="s">
        <v>375</v>
      </c>
      <c r="I44" s="55" t="s">
        <v>268</v>
      </c>
      <c r="J44" s="56" t="s">
        <v>374</v>
      </c>
    </row>
    <row r="45" ht="47.3" customHeight="1" spans="1:10">
      <c r="A45" s="110" t="s">
        <v>237</v>
      </c>
      <c r="B45" s="55" t="s">
        <v>370</v>
      </c>
      <c r="C45" s="55" t="s">
        <v>262</v>
      </c>
      <c r="D45" s="55" t="s">
        <v>263</v>
      </c>
      <c r="E45" s="51" t="s">
        <v>376</v>
      </c>
      <c r="F45" s="55" t="s">
        <v>265</v>
      </c>
      <c r="G45" s="51" t="s">
        <v>121</v>
      </c>
      <c r="H45" s="55" t="s">
        <v>272</v>
      </c>
      <c r="I45" s="55" t="s">
        <v>268</v>
      </c>
      <c r="J45" s="56" t="s">
        <v>377</v>
      </c>
    </row>
    <row r="46" ht="47.3" customHeight="1" spans="1:10">
      <c r="A46" s="110" t="s">
        <v>237</v>
      </c>
      <c r="B46" s="55" t="s">
        <v>370</v>
      </c>
      <c r="C46" s="55" t="s">
        <v>262</v>
      </c>
      <c r="D46" s="55" t="s">
        <v>263</v>
      </c>
      <c r="E46" s="51" t="s">
        <v>378</v>
      </c>
      <c r="F46" s="55" t="s">
        <v>271</v>
      </c>
      <c r="G46" s="51" t="s">
        <v>119</v>
      </c>
      <c r="H46" s="55" t="s">
        <v>272</v>
      </c>
      <c r="I46" s="55" t="s">
        <v>268</v>
      </c>
      <c r="J46" s="56" t="s">
        <v>379</v>
      </c>
    </row>
    <row r="47" ht="47.3" customHeight="1" spans="1:10">
      <c r="A47" s="110" t="s">
        <v>237</v>
      </c>
      <c r="B47" s="55" t="s">
        <v>370</v>
      </c>
      <c r="C47" s="55" t="s">
        <v>262</v>
      </c>
      <c r="D47" s="55" t="s">
        <v>274</v>
      </c>
      <c r="E47" s="51" t="s">
        <v>380</v>
      </c>
      <c r="F47" s="55" t="s">
        <v>265</v>
      </c>
      <c r="G47" s="51" t="s">
        <v>289</v>
      </c>
      <c r="H47" s="55" t="s">
        <v>277</v>
      </c>
      <c r="I47" s="55" t="s">
        <v>268</v>
      </c>
      <c r="J47" s="56" t="s">
        <v>381</v>
      </c>
    </row>
    <row r="48" ht="47.3" customHeight="1" spans="1:10">
      <c r="A48" s="110" t="s">
        <v>237</v>
      </c>
      <c r="B48" s="55" t="s">
        <v>370</v>
      </c>
      <c r="C48" s="55" t="s">
        <v>279</v>
      </c>
      <c r="D48" s="55" t="s">
        <v>280</v>
      </c>
      <c r="E48" s="51" t="s">
        <v>382</v>
      </c>
      <c r="F48" s="55" t="s">
        <v>271</v>
      </c>
      <c r="G48" s="51" t="s">
        <v>276</v>
      </c>
      <c r="H48" s="55" t="s">
        <v>277</v>
      </c>
      <c r="I48" s="55" t="s">
        <v>268</v>
      </c>
      <c r="J48" s="56" t="s">
        <v>383</v>
      </c>
    </row>
    <row r="49" ht="94" customHeight="1" spans="1:10">
      <c r="A49" s="110" t="s">
        <v>237</v>
      </c>
      <c r="B49" s="55" t="s">
        <v>370</v>
      </c>
      <c r="C49" s="55" t="s">
        <v>279</v>
      </c>
      <c r="D49" s="55" t="s">
        <v>356</v>
      </c>
      <c r="E49" s="51" t="s">
        <v>384</v>
      </c>
      <c r="F49" s="55" t="s">
        <v>265</v>
      </c>
      <c r="G49" s="51" t="s">
        <v>289</v>
      </c>
      <c r="H49" s="55" t="s">
        <v>277</v>
      </c>
      <c r="I49" s="55" t="s">
        <v>268</v>
      </c>
      <c r="J49" s="56" t="s">
        <v>385</v>
      </c>
    </row>
    <row r="50" ht="47.3" customHeight="1" spans="1:10">
      <c r="A50" s="110" t="s">
        <v>237</v>
      </c>
      <c r="B50" s="55" t="s">
        <v>370</v>
      </c>
      <c r="C50" s="55" t="s">
        <v>279</v>
      </c>
      <c r="D50" s="55" t="s">
        <v>356</v>
      </c>
      <c r="E50" s="51" t="s">
        <v>386</v>
      </c>
      <c r="F50" s="55" t="s">
        <v>265</v>
      </c>
      <c r="G50" s="51" t="s">
        <v>289</v>
      </c>
      <c r="H50" s="55" t="s">
        <v>277</v>
      </c>
      <c r="I50" s="55" t="s">
        <v>268</v>
      </c>
      <c r="J50" s="56" t="s">
        <v>386</v>
      </c>
    </row>
    <row r="51" ht="47.3" customHeight="1" spans="1:10">
      <c r="A51" s="110" t="s">
        <v>237</v>
      </c>
      <c r="B51" s="55" t="s">
        <v>370</v>
      </c>
      <c r="C51" s="55" t="s">
        <v>286</v>
      </c>
      <c r="D51" s="55" t="s">
        <v>287</v>
      </c>
      <c r="E51" s="51" t="s">
        <v>387</v>
      </c>
      <c r="F51" s="55" t="s">
        <v>265</v>
      </c>
      <c r="G51" s="51" t="s">
        <v>289</v>
      </c>
      <c r="H51" s="55" t="s">
        <v>277</v>
      </c>
      <c r="I51" s="55" t="s">
        <v>268</v>
      </c>
      <c r="J51" s="56" t="s">
        <v>388</v>
      </c>
    </row>
    <row r="52" ht="47.3" customHeight="1" spans="1:10">
      <c r="A52" s="110" t="s">
        <v>237</v>
      </c>
      <c r="B52" s="55" t="s">
        <v>370</v>
      </c>
      <c r="C52" s="55" t="s">
        <v>286</v>
      </c>
      <c r="D52" s="55" t="s">
        <v>287</v>
      </c>
      <c r="E52" s="51" t="s">
        <v>389</v>
      </c>
      <c r="F52" s="55" t="s">
        <v>265</v>
      </c>
      <c r="G52" s="51" t="s">
        <v>390</v>
      </c>
      <c r="H52" s="55" t="s">
        <v>277</v>
      </c>
      <c r="I52" s="55" t="s">
        <v>268</v>
      </c>
      <c r="J52" s="56" t="s">
        <v>391</v>
      </c>
    </row>
    <row r="53" ht="47.3" customHeight="1" spans="1:10">
      <c r="A53" s="110" t="s">
        <v>247</v>
      </c>
      <c r="B53" s="55" t="s">
        <v>392</v>
      </c>
      <c r="C53" s="55" t="s">
        <v>262</v>
      </c>
      <c r="D53" s="55" t="s">
        <v>263</v>
      </c>
      <c r="E53" s="51" t="s">
        <v>393</v>
      </c>
      <c r="F53" s="55" t="s">
        <v>265</v>
      </c>
      <c r="G53" s="51" t="s">
        <v>394</v>
      </c>
      <c r="H53" s="55" t="s">
        <v>395</v>
      </c>
      <c r="I53" s="55" t="s">
        <v>268</v>
      </c>
      <c r="J53" s="56" t="s">
        <v>396</v>
      </c>
    </row>
    <row r="54" ht="47.3" customHeight="1" spans="1:10">
      <c r="A54" s="110" t="s">
        <v>247</v>
      </c>
      <c r="B54" s="55" t="s">
        <v>392</v>
      </c>
      <c r="C54" s="55" t="s">
        <v>279</v>
      </c>
      <c r="D54" s="55" t="s">
        <v>280</v>
      </c>
      <c r="E54" s="51" t="s">
        <v>397</v>
      </c>
      <c r="F54" s="55" t="s">
        <v>265</v>
      </c>
      <c r="G54" s="51" t="s">
        <v>398</v>
      </c>
      <c r="H54" s="55" t="s">
        <v>395</v>
      </c>
      <c r="I54" s="55" t="s">
        <v>268</v>
      </c>
      <c r="J54" s="56" t="s">
        <v>399</v>
      </c>
    </row>
    <row r="55" ht="47.3" customHeight="1" spans="1:10">
      <c r="A55" s="110" t="s">
        <v>247</v>
      </c>
      <c r="B55" s="55" t="s">
        <v>392</v>
      </c>
      <c r="C55" s="55" t="s">
        <v>279</v>
      </c>
      <c r="D55" s="55" t="s">
        <v>280</v>
      </c>
      <c r="E55" s="51" t="s">
        <v>400</v>
      </c>
      <c r="F55" s="55" t="s">
        <v>265</v>
      </c>
      <c r="G55" s="51" t="s">
        <v>289</v>
      </c>
      <c r="H55" s="55" t="s">
        <v>277</v>
      </c>
      <c r="I55" s="55" t="s">
        <v>268</v>
      </c>
      <c r="J55" s="56" t="s">
        <v>401</v>
      </c>
    </row>
    <row r="56" ht="47.3" customHeight="1" spans="1:10">
      <c r="A56" s="110" t="s">
        <v>247</v>
      </c>
      <c r="B56" s="55" t="s">
        <v>392</v>
      </c>
      <c r="C56" s="55" t="s">
        <v>286</v>
      </c>
      <c r="D56" s="55" t="s">
        <v>287</v>
      </c>
      <c r="E56" s="51" t="s">
        <v>402</v>
      </c>
      <c r="F56" s="55" t="s">
        <v>265</v>
      </c>
      <c r="G56" s="51" t="s">
        <v>289</v>
      </c>
      <c r="H56" s="55" t="s">
        <v>277</v>
      </c>
      <c r="I56" s="55" t="s">
        <v>268</v>
      </c>
      <c r="J56" s="56" t="s">
        <v>403</v>
      </c>
    </row>
    <row r="57" ht="60" customHeight="1" spans="1:10">
      <c r="A57" s="110" t="s">
        <v>209</v>
      </c>
      <c r="B57" s="55" t="s">
        <v>404</v>
      </c>
      <c r="C57" s="55" t="s">
        <v>262</v>
      </c>
      <c r="D57" s="55" t="s">
        <v>263</v>
      </c>
      <c r="E57" s="51" t="s">
        <v>405</v>
      </c>
      <c r="F57" s="55" t="s">
        <v>265</v>
      </c>
      <c r="G57" s="51" t="s">
        <v>123</v>
      </c>
      <c r="H57" s="55" t="s">
        <v>395</v>
      </c>
      <c r="I57" s="55" t="s">
        <v>268</v>
      </c>
      <c r="J57" s="56" t="s">
        <v>406</v>
      </c>
    </row>
    <row r="58" ht="60" customHeight="1" spans="1:10">
      <c r="A58" s="110" t="s">
        <v>209</v>
      </c>
      <c r="B58" s="55" t="s">
        <v>404</v>
      </c>
      <c r="C58" s="55" t="s">
        <v>262</v>
      </c>
      <c r="D58" s="55" t="s">
        <v>263</v>
      </c>
      <c r="E58" s="51" t="s">
        <v>407</v>
      </c>
      <c r="F58" s="55" t="s">
        <v>265</v>
      </c>
      <c r="G58" s="51" t="s">
        <v>394</v>
      </c>
      <c r="H58" s="55" t="s">
        <v>395</v>
      </c>
      <c r="I58" s="55" t="s">
        <v>268</v>
      </c>
      <c r="J58" s="56" t="s">
        <v>408</v>
      </c>
    </row>
    <row r="59" ht="60" customHeight="1" spans="1:10">
      <c r="A59" s="110" t="s">
        <v>209</v>
      </c>
      <c r="B59" s="55" t="s">
        <v>404</v>
      </c>
      <c r="C59" s="55" t="s">
        <v>262</v>
      </c>
      <c r="D59" s="55" t="s">
        <v>263</v>
      </c>
      <c r="E59" s="51" t="s">
        <v>409</v>
      </c>
      <c r="F59" s="55" t="s">
        <v>271</v>
      </c>
      <c r="G59" s="51" t="s">
        <v>410</v>
      </c>
      <c r="H59" s="55" t="s">
        <v>272</v>
      </c>
      <c r="I59" s="55" t="s">
        <v>268</v>
      </c>
      <c r="J59" s="56" t="s">
        <v>411</v>
      </c>
    </row>
    <row r="60" ht="60" customHeight="1" spans="1:10">
      <c r="A60" s="110" t="s">
        <v>209</v>
      </c>
      <c r="B60" s="55" t="s">
        <v>404</v>
      </c>
      <c r="C60" s="55" t="s">
        <v>279</v>
      </c>
      <c r="D60" s="55" t="s">
        <v>280</v>
      </c>
      <c r="E60" s="51" t="s">
        <v>412</v>
      </c>
      <c r="F60" s="55" t="s">
        <v>265</v>
      </c>
      <c r="G60" s="51" t="s">
        <v>289</v>
      </c>
      <c r="H60" s="55" t="s">
        <v>277</v>
      </c>
      <c r="I60" s="55" t="s">
        <v>268</v>
      </c>
      <c r="J60" s="56" t="s">
        <v>411</v>
      </c>
    </row>
    <row r="61" ht="60" customHeight="1" spans="1:10">
      <c r="A61" s="110" t="s">
        <v>209</v>
      </c>
      <c r="B61" s="55" t="s">
        <v>404</v>
      </c>
      <c r="C61" s="55" t="s">
        <v>279</v>
      </c>
      <c r="D61" s="55" t="s">
        <v>280</v>
      </c>
      <c r="E61" s="51" t="s">
        <v>413</v>
      </c>
      <c r="F61" s="55" t="s">
        <v>265</v>
      </c>
      <c r="G61" s="51" t="s">
        <v>414</v>
      </c>
      <c r="H61" s="55" t="s">
        <v>415</v>
      </c>
      <c r="I61" s="55" t="s">
        <v>268</v>
      </c>
      <c r="J61" s="56" t="s">
        <v>416</v>
      </c>
    </row>
    <row r="62" ht="60" customHeight="1" spans="1:10">
      <c r="A62" s="110" t="s">
        <v>209</v>
      </c>
      <c r="B62" s="55" t="s">
        <v>404</v>
      </c>
      <c r="C62" s="55" t="s">
        <v>286</v>
      </c>
      <c r="D62" s="55" t="s">
        <v>287</v>
      </c>
      <c r="E62" s="51" t="s">
        <v>417</v>
      </c>
      <c r="F62" s="55" t="s">
        <v>265</v>
      </c>
      <c r="G62" s="51" t="s">
        <v>289</v>
      </c>
      <c r="H62" s="55" t="s">
        <v>277</v>
      </c>
      <c r="I62" s="55" t="s">
        <v>268</v>
      </c>
      <c r="J62" s="56" t="s">
        <v>418</v>
      </c>
    </row>
    <row r="63" ht="60" customHeight="1" spans="1:10">
      <c r="A63" s="110" t="s">
        <v>209</v>
      </c>
      <c r="B63" s="55" t="s">
        <v>404</v>
      </c>
      <c r="C63" s="55" t="s">
        <v>286</v>
      </c>
      <c r="D63" s="55" t="s">
        <v>287</v>
      </c>
      <c r="E63" s="51" t="s">
        <v>419</v>
      </c>
      <c r="F63" s="55" t="s">
        <v>265</v>
      </c>
      <c r="G63" s="51" t="s">
        <v>289</v>
      </c>
      <c r="H63" s="55" t="s">
        <v>277</v>
      </c>
      <c r="I63" s="55" t="s">
        <v>268</v>
      </c>
      <c r="J63" s="56" t="s">
        <v>420</v>
      </c>
    </row>
    <row r="64" ht="47.3" customHeight="1" spans="1:10">
      <c r="A64" s="110" t="s">
        <v>223</v>
      </c>
      <c r="B64" s="55" t="s">
        <v>421</v>
      </c>
      <c r="C64" s="55" t="s">
        <v>262</v>
      </c>
      <c r="D64" s="55" t="s">
        <v>263</v>
      </c>
      <c r="E64" s="51" t="s">
        <v>347</v>
      </c>
      <c r="F64" s="55" t="s">
        <v>265</v>
      </c>
      <c r="G64" s="51" t="s">
        <v>348</v>
      </c>
      <c r="H64" s="55" t="s">
        <v>349</v>
      </c>
      <c r="I64" s="55" t="s">
        <v>268</v>
      </c>
      <c r="J64" s="56" t="s">
        <v>350</v>
      </c>
    </row>
    <row r="65" ht="47.3" customHeight="1" spans="1:10">
      <c r="A65" s="110" t="s">
        <v>223</v>
      </c>
      <c r="B65" s="55" t="s">
        <v>421</v>
      </c>
      <c r="C65" s="55" t="s">
        <v>262</v>
      </c>
      <c r="D65" s="55" t="s">
        <v>263</v>
      </c>
      <c r="E65" s="51" t="s">
        <v>343</v>
      </c>
      <c r="F65" s="55" t="s">
        <v>265</v>
      </c>
      <c r="G65" s="51" t="s">
        <v>266</v>
      </c>
      <c r="H65" s="55" t="s">
        <v>267</v>
      </c>
      <c r="I65" s="55" t="s">
        <v>268</v>
      </c>
      <c r="J65" s="56" t="s">
        <v>344</v>
      </c>
    </row>
    <row r="66" ht="47.3" customHeight="1" spans="1:10">
      <c r="A66" s="110" t="s">
        <v>223</v>
      </c>
      <c r="B66" s="55" t="s">
        <v>421</v>
      </c>
      <c r="C66" s="55" t="s">
        <v>279</v>
      </c>
      <c r="D66" s="55" t="s">
        <v>280</v>
      </c>
      <c r="E66" s="51" t="s">
        <v>354</v>
      </c>
      <c r="F66" s="55" t="s">
        <v>265</v>
      </c>
      <c r="G66" s="51" t="s">
        <v>276</v>
      </c>
      <c r="H66" s="55" t="s">
        <v>282</v>
      </c>
      <c r="I66" s="55" t="s">
        <v>268</v>
      </c>
      <c r="J66" s="56" t="s">
        <v>422</v>
      </c>
    </row>
    <row r="67" ht="47.3" customHeight="1" spans="1:10">
      <c r="A67" s="110" t="s">
        <v>223</v>
      </c>
      <c r="B67" s="55" t="s">
        <v>421</v>
      </c>
      <c r="C67" s="55" t="s">
        <v>279</v>
      </c>
      <c r="D67" s="55" t="s">
        <v>280</v>
      </c>
      <c r="E67" s="51" t="s">
        <v>423</v>
      </c>
      <c r="F67" s="55" t="s">
        <v>271</v>
      </c>
      <c r="G67" s="51" t="s">
        <v>352</v>
      </c>
      <c r="H67" s="55" t="s">
        <v>349</v>
      </c>
      <c r="I67" s="55" t="s">
        <v>268</v>
      </c>
      <c r="J67" s="56" t="s">
        <v>353</v>
      </c>
    </row>
    <row r="68" ht="47.3" customHeight="1" spans="1:10">
      <c r="A68" s="110" t="s">
        <v>223</v>
      </c>
      <c r="B68" s="55" t="s">
        <v>421</v>
      </c>
      <c r="C68" s="55" t="s">
        <v>286</v>
      </c>
      <c r="D68" s="55" t="s">
        <v>287</v>
      </c>
      <c r="E68" s="51" t="s">
        <v>360</v>
      </c>
      <c r="F68" s="55" t="s">
        <v>265</v>
      </c>
      <c r="G68" s="51" t="s">
        <v>289</v>
      </c>
      <c r="H68" s="55" t="s">
        <v>277</v>
      </c>
      <c r="I68" s="55" t="s">
        <v>268</v>
      </c>
      <c r="J68" s="56" t="s">
        <v>361</v>
      </c>
    </row>
  </sheetData>
  <mergeCells count="18">
    <mergeCell ref="A2:J2"/>
    <mergeCell ref="A3:H3"/>
    <mergeCell ref="A8:A14"/>
    <mergeCell ref="A15:A28"/>
    <mergeCell ref="A29:A37"/>
    <mergeCell ref="A38:A42"/>
    <mergeCell ref="A43:A52"/>
    <mergeCell ref="A53:A56"/>
    <mergeCell ref="A57:A63"/>
    <mergeCell ref="A64:A68"/>
    <mergeCell ref="B8:B14"/>
    <mergeCell ref="B15:B28"/>
    <mergeCell ref="B29:B37"/>
    <mergeCell ref="B38:B42"/>
    <mergeCell ref="B43:B52"/>
    <mergeCell ref="B53:B56"/>
    <mergeCell ref="B57:B63"/>
    <mergeCell ref="B64:B6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自渡如也</cp:lastModifiedBy>
  <dcterms:created xsi:type="dcterms:W3CDTF">2026-02-12T09:25:00Z</dcterms:created>
  <dcterms:modified xsi:type="dcterms:W3CDTF">2026-02-13T02:24:48Z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F0030A467DC142B1883E277A8B61C274_13</vt:lpwstr>
  </property>
  <property fmtid="{D5CDD505-2E9C-101B-9397-08002B2CF9AE}" pid="3" name="KSOProductBuildVer">
    <vt:lpwstr>2052-12.1.0.24657</vt:lpwstr>
  </property>
  <property fmtid="{D5CDD505-2E9C-101B-9397-08002B2CF9AE}" pid="4" name="CalculationRule">
    <vt:i4>0</vt:i4>
  </property>
</Properties>
</file>